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00"/>
  </bookViews>
  <sheets>
    <sheet name="График оценочных процедур" sheetId="5" r:id="rId1"/>
  </sheets>
  <definedNames>
    <definedName name="_xlnm.Print_Titles" localSheetId="0">'График оценочных процедур'!$1:$8</definedName>
    <definedName name="_xlnm.Print_Area" localSheetId="0">'График оценочных процедур'!$A$1:$AY$295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91" i="5" l="1"/>
  <c r="AR294" i="5"/>
  <c r="AR293" i="5"/>
  <c r="AR292" i="5"/>
  <c r="AR290" i="5"/>
  <c r="AR289" i="5"/>
  <c r="AR288" i="5"/>
  <c r="AR287" i="5"/>
  <c r="AR286" i="5"/>
  <c r="AR285" i="5"/>
  <c r="AR284" i="5"/>
  <c r="AR283" i="5"/>
  <c r="AR282" i="5"/>
  <c r="AR281" i="5"/>
  <c r="AR280" i="5"/>
  <c r="AR275" i="5"/>
  <c r="AR274" i="5"/>
  <c r="AR273" i="5"/>
  <c r="AR272" i="5"/>
  <c r="AR271" i="5"/>
  <c r="AR270" i="5"/>
  <c r="AR269" i="5"/>
  <c r="AR268" i="5"/>
  <c r="AR267" i="5"/>
  <c r="AR266" i="5"/>
  <c r="AR264" i="5"/>
  <c r="AR265" i="5"/>
  <c r="AR263" i="5"/>
  <c r="AR262" i="5"/>
  <c r="AR261" i="5"/>
  <c r="AR260" i="5"/>
  <c r="AR255" i="5"/>
  <c r="AR254" i="5"/>
  <c r="AR251" i="5"/>
  <c r="AR252" i="5"/>
  <c r="AR253" i="5"/>
  <c r="AR250" i="5"/>
  <c r="AR247" i="5"/>
  <c r="AR248" i="5"/>
  <c r="AR249" i="5"/>
  <c r="AR246" i="5"/>
  <c r="AR245" i="5"/>
  <c r="AR244" i="5"/>
  <c r="AR243" i="5"/>
  <c r="AR242" i="5"/>
  <c r="AR241" i="5"/>
  <c r="AR240" i="5"/>
  <c r="AR239" i="5"/>
  <c r="AR238" i="5"/>
  <c r="AR235" i="5"/>
  <c r="AR236" i="5"/>
  <c r="AR237" i="5"/>
  <c r="AR234" i="5"/>
  <c r="AR225" i="5"/>
  <c r="AR226" i="5"/>
  <c r="AR227" i="5"/>
  <c r="AR228" i="5"/>
  <c r="AR229" i="5"/>
  <c r="AR230" i="5"/>
  <c r="AR231" i="5"/>
  <c r="AR232" i="5"/>
  <c r="AR233" i="5"/>
  <c r="AR224" i="5"/>
  <c r="AR219" i="5"/>
  <c r="AR218" i="5"/>
  <c r="AR213" i="5"/>
  <c r="AR214" i="5"/>
  <c r="AR215" i="5"/>
  <c r="AR216" i="5"/>
  <c r="AR217" i="5"/>
  <c r="AR212" i="5"/>
  <c r="AR205" i="5"/>
  <c r="AR206" i="5"/>
  <c r="AR207" i="5"/>
  <c r="AR208" i="5"/>
  <c r="AR209" i="5"/>
  <c r="AR210" i="5"/>
  <c r="AR211" i="5"/>
  <c r="AR204" i="5"/>
  <c r="AR203" i="5"/>
  <c r="AR202" i="5"/>
  <c r="AR199" i="5"/>
  <c r="AR200" i="5"/>
  <c r="AR201" i="5"/>
  <c r="AR198" i="5"/>
  <c r="AR197" i="5"/>
  <c r="AR196" i="5"/>
  <c r="AR193" i="5"/>
  <c r="AR194" i="5"/>
  <c r="AR195" i="5"/>
  <c r="AR192" i="5"/>
  <c r="AR191" i="5"/>
  <c r="AR190" i="5"/>
  <c r="AR189" i="5"/>
  <c r="AR188" i="5"/>
  <c r="AR181" i="5"/>
  <c r="AR182" i="5"/>
  <c r="AR183" i="5"/>
  <c r="AR180" i="5"/>
  <c r="AR175" i="5"/>
  <c r="AR176" i="5"/>
  <c r="AR177" i="5"/>
  <c r="AR178" i="5"/>
  <c r="AR179" i="5"/>
  <c r="AR174" i="5"/>
  <c r="AR171" i="5"/>
  <c r="AR172" i="5"/>
  <c r="AR173" i="5"/>
  <c r="AR170" i="5"/>
  <c r="AR169" i="5"/>
  <c r="AR168" i="5"/>
  <c r="AR165" i="5"/>
  <c r="AR166" i="5"/>
  <c r="AR167" i="5"/>
  <c r="AR164" i="5"/>
  <c r="AR163" i="5"/>
  <c r="AR162" i="5"/>
  <c r="AR159" i="5"/>
  <c r="AR160" i="5"/>
  <c r="AR161" i="5"/>
  <c r="AR158" i="5"/>
  <c r="AR157" i="5"/>
  <c r="AR156" i="5"/>
  <c r="AR155" i="5"/>
  <c r="AR154" i="5"/>
  <c r="AR145" i="5"/>
  <c r="AR146" i="5"/>
  <c r="AR147" i="5"/>
  <c r="AR148" i="5"/>
  <c r="AR149" i="5"/>
  <c r="AR144" i="5"/>
  <c r="AR133" i="5"/>
  <c r="AR134" i="5"/>
  <c r="AR135" i="5"/>
  <c r="AR136" i="5"/>
  <c r="AR137" i="5"/>
  <c r="AR138" i="5"/>
  <c r="AR139" i="5"/>
  <c r="AR140" i="5"/>
  <c r="AR141" i="5"/>
  <c r="AR142" i="5"/>
  <c r="AR143" i="5"/>
  <c r="AR132" i="5"/>
  <c r="AR130" i="5"/>
  <c r="AR131" i="5"/>
  <c r="AR129" i="5"/>
  <c r="AR127" i="5"/>
  <c r="AR128" i="5"/>
  <c r="AR126" i="5"/>
  <c r="AR121" i="5"/>
  <c r="AR122" i="5"/>
  <c r="AR123" i="5"/>
  <c r="AR124" i="5"/>
  <c r="AR125" i="5"/>
  <c r="AR120" i="5"/>
  <c r="AR118" i="5"/>
  <c r="AR119" i="5"/>
  <c r="AR117" i="5"/>
  <c r="AR110" i="5"/>
  <c r="AR111" i="5"/>
  <c r="AR112" i="5"/>
  <c r="AR109" i="5"/>
  <c r="AR102" i="5"/>
  <c r="AR103" i="5"/>
  <c r="AR104" i="5"/>
  <c r="AR105" i="5"/>
  <c r="AR106" i="5"/>
  <c r="AR107" i="5"/>
  <c r="AR108" i="5"/>
  <c r="AR101" i="5"/>
  <c r="AR100" i="5"/>
  <c r="AR99" i="5"/>
  <c r="AR98" i="5"/>
  <c r="AR97" i="5"/>
  <c r="AR94" i="5"/>
  <c r="AR95" i="5"/>
  <c r="AR96" i="5"/>
  <c r="AR93" i="5"/>
  <c r="AR92" i="5"/>
  <c r="AR91" i="5"/>
  <c r="AR78" i="5"/>
  <c r="AR79" i="5"/>
  <c r="AR80" i="5"/>
  <c r="AR81" i="5"/>
  <c r="AR82" i="5"/>
  <c r="AR83" i="5"/>
  <c r="AR84" i="5"/>
  <c r="AR77" i="5"/>
  <c r="AR56" i="5"/>
  <c r="AR57" i="5"/>
  <c r="AR58" i="5"/>
  <c r="AR59" i="5"/>
  <c r="AR60" i="5"/>
  <c r="AR55" i="5"/>
  <c r="AR38" i="5"/>
  <c r="AR39" i="5"/>
  <c r="AR37" i="5"/>
  <c r="AR27" i="5"/>
  <c r="AR26" i="5"/>
  <c r="AR21" i="5"/>
  <c r="AR22" i="5"/>
  <c r="AR23" i="5"/>
  <c r="AR24" i="5"/>
  <c r="AR25" i="5"/>
  <c r="AR20" i="5"/>
  <c r="AQ285" i="5" l="1"/>
  <c r="AS285" i="5" s="1"/>
  <c r="AQ286" i="5"/>
  <c r="AS286" i="5" s="1"/>
  <c r="AQ287" i="5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66" i="5" l="1"/>
  <c r="AS266" i="5" s="1"/>
  <c r="AQ267" i="5"/>
  <c r="AS267" i="5" s="1"/>
  <c r="AQ268" i="5"/>
  <c r="AS268" i="5" s="1"/>
  <c r="AQ269" i="5"/>
  <c r="AS269" i="5" s="1"/>
  <c r="AQ270" i="5"/>
  <c r="AS270" i="5" s="1"/>
  <c r="AQ271" i="5"/>
  <c r="AS271" i="5" s="1"/>
  <c r="AQ272" i="5"/>
  <c r="AS272" i="5" s="1"/>
  <c r="AQ273" i="5"/>
  <c r="AS273" i="5" s="1"/>
  <c r="AQ274" i="5"/>
  <c r="AS274" i="5" s="1"/>
  <c r="AQ275" i="5"/>
  <c r="AS275" i="5" s="1"/>
  <c r="AQ237" i="5"/>
  <c r="AS237" i="5" s="1"/>
  <c r="AQ238" i="5"/>
  <c r="AS238" i="5" s="1"/>
  <c r="AQ239" i="5"/>
  <c r="AS239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02" i="5"/>
  <c r="AS202" i="5" s="1"/>
  <c r="AQ203" i="5"/>
  <c r="AS203" i="5" s="1"/>
  <c r="AQ204" i="5"/>
  <c r="AS204" i="5" s="1"/>
  <c r="AQ205" i="5"/>
  <c r="AS205" i="5" s="1"/>
  <c r="AQ206" i="5"/>
  <c r="AS206" i="5" s="1"/>
  <c r="AQ207" i="5"/>
  <c r="AS207" i="5" s="1"/>
  <c r="AQ208" i="5"/>
  <c r="AS208" i="5" s="1"/>
  <c r="AQ209" i="5"/>
  <c r="AS209" i="5" s="1"/>
  <c r="AQ210" i="5"/>
  <c r="AS210" i="5" s="1"/>
  <c r="AQ211" i="5"/>
  <c r="AS211" i="5" s="1"/>
  <c r="AQ212" i="5"/>
  <c r="AS212" i="5" s="1"/>
  <c r="AQ213" i="5"/>
  <c r="AS213" i="5" s="1"/>
  <c r="AQ214" i="5"/>
  <c r="AS214" i="5" s="1"/>
  <c r="AQ215" i="5"/>
  <c r="AS215" i="5" s="1"/>
  <c r="AQ216" i="5"/>
  <c r="AS216" i="5" s="1"/>
  <c r="AQ217" i="5"/>
  <c r="AS217" i="5" s="1"/>
  <c r="AQ218" i="5"/>
  <c r="AS218" i="5" s="1"/>
  <c r="AQ174" i="5"/>
  <c r="AS174" i="5" s="1"/>
  <c r="AQ175" i="5"/>
  <c r="AS175" i="5" s="1"/>
  <c r="AQ176" i="5"/>
  <c r="AS176" i="5" s="1"/>
  <c r="AQ177" i="5"/>
  <c r="AS177" i="5" s="1"/>
  <c r="AQ178" i="5"/>
  <c r="AS178" i="5" s="1"/>
  <c r="AQ179" i="5"/>
  <c r="AS179" i="5" s="1"/>
  <c r="AQ180" i="5"/>
  <c r="AS180" i="5" s="1"/>
  <c r="AQ181" i="5"/>
  <c r="AS181" i="5" s="1"/>
  <c r="AQ182" i="5"/>
  <c r="AS182" i="5" s="1"/>
  <c r="AQ183" i="5"/>
  <c r="AS183" i="5" s="1"/>
  <c r="AQ171" i="5"/>
  <c r="AS171" i="5" s="1"/>
  <c r="AQ172" i="5"/>
  <c r="AS172" i="5" s="1"/>
  <c r="AQ173" i="5"/>
  <c r="AS173" i="5" s="1"/>
  <c r="AQ138" i="5"/>
  <c r="AS138" i="5" s="1"/>
  <c r="AQ139" i="5"/>
  <c r="AS139" i="5" s="1"/>
  <c r="AQ140" i="5"/>
  <c r="AS140" i="5" s="1"/>
  <c r="AQ141" i="5"/>
  <c r="AS141" i="5" s="1"/>
  <c r="AQ142" i="5"/>
  <c r="AS142" i="5" s="1"/>
  <c r="AQ143" i="5"/>
  <c r="AS143" i="5" s="1"/>
  <c r="AQ144" i="5"/>
  <c r="AS144" i="5" s="1"/>
  <c r="AQ145" i="5"/>
  <c r="AS145" i="5" s="1"/>
  <c r="AQ146" i="5"/>
  <c r="AS146" i="5" s="1"/>
  <c r="AQ147" i="5"/>
  <c r="AS147" i="5" s="1"/>
  <c r="AQ148" i="5"/>
  <c r="AS148" i="5" s="1"/>
  <c r="AQ149" i="5"/>
  <c r="AS149" i="5" s="1"/>
  <c r="AQ94" i="5" l="1"/>
  <c r="AS94" i="5" s="1"/>
  <c r="AQ110" i="5"/>
  <c r="AS110" i="5" s="1"/>
  <c r="AQ111" i="5"/>
  <c r="AS111" i="5" s="1"/>
  <c r="AQ112" i="5"/>
  <c r="AS112" i="5" s="1"/>
  <c r="AQ109" i="5"/>
  <c r="AS109" i="5" s="1"/>
  <c r="AQ104" i="5"/>
  <c r="AS104" i="5" s="1"/>
  <c r="AQ105" i="5"/>
  <c r="AS105" i="5" s="1"/>
  <c r="AQ106" i="5"/>
  <c r="AS106" i="5" s="1"/>
  <c r="AQ107" i="5"/>
  <c r="AS107" i="5" s="1"/>
  <c r="AQ108" i="5"/>
  <c r="AS108" i="5" s="1"/>
  <c r="AQ103" i="5"/>
  <c r="AS103" i="5" s="1"/>
  <c r="AQ67" i="5"/>
  <c r="AQ85" i="5"/>
  <c r="AQ86" i="5"/>
  <c r="AR86" i="5"/>
  <c r="AR85" i="5"/>
  <c r="AR40" i="5"/>
  <c r="AR62" i="5"/>
  <c r="AR61" i="5"/>
  <c r="AQ79" i="5"/>
  <c r="AS79" i="5" s="1"/>
  <c r="AQ80" i="5"/>
  <c r="AS80" i="5" s="1"/>
  <c r="AQ81" i="5"/>
  <c r="AS81" i="5" s="1"/>
  <c r="AQ82" i="5"/>
  <c r="AS82" i="5" s="1"/>
  <c r="AQ83" i="5"/>
  <c r="AS83" i="5" s="1"/>
  <c r="AR75" i="5"/>
  <c r="AR76" i="5"/>
  <c r="AR74" i="5"/>
  <c r="AR73" i="5"/>
  <c r="AR71" i="5"/>
  <c r="AR72" i="5"/>
  <c r="AR70" i="5"/>
  <c r="AR69" i="5"/>
  <c r="AR68" i="5"/>
  <c r="AR67" i="5"/>
  <c r="AQ102" i="5"/>
  <c r="AS102" i="5" s="1"/>
  <c r="AQ101" i="5"/>
  <c r="AS101" i="5" s="1"/>
  <c r="AQ100" i="5"/>
  <c r="AS100" i="5" s="1"/>
  <c r="AQ99" i="5"/>
  <c r="AS99" i="5" s="1"/>
  <c r="AQ98" i="5"/>
  <c r="AS98" i="5" s="1"/>
  <c r="AQ97" i="5"/>
  <c r="AS97" i="5" s="1"/>
  <c r="AQ96" i="5"/>
  <c r="AS96" i="5" s="1"/>
  <c r="AQ95" i="5"/>
  <c r="AS95" i="5" s="1"/>
  <c r="AQ93" i="5"/>
  <c r="AS93" i="5" s="1"/>
  <c r="AQ92" i="5"/>
  <c r="AS92" i="5" s="1"/>
  <c r="AQ91" i="5"/>
  <c r="AS91" i="5" s="1"/>
  <c r="AQ62" i="5"/>
  <c r="AQ61" i="5"/>
  <c r="AQ60" i="5"/>
  <c r="AS60" i="5" s="1"/>
  <c r="AQ59" i="5"/>
  <c r="AS59" i="5" s="1"/>
  <c r="AQ58" i="5"/>
  <c r="AS58" i="5" s="1"/>
  <c r="AQ57" i="5"/>
  <c r="AS57" i="5" s="1"/>
  <c r="AQ56" i="5"/>
  <c r="AS56" i="5" s="1"/>
  <c r="AQ55" i="5"/>
  <c r="AS55" i="5" s="1"/>
  <c r="AR54" i="5"/>
  <c r="AQ54" i="5"/>
  <c r="AR53" i="5"/>
  <c r="AQ53" i="5"/>
  <c r="AR52" i="5"/>
  <c r="AQ52" i="5"/>
  <c r="AR51" i="5"/>
  <c r="AQ51" i="5"/>
  <c r="AR50" i="5"/>
  <c r="AQ50" i="5"/>
  <c r="AR49" i="5"/>
  <c r="AQ49" i="5"/>
  <c r="AR48" i="5"/>
  <c r="AQ48" i="5"/>
  <c r="AR47" i="5"/>
  <c r="AQ47" i="5"/>
  <c r="AR46" i="5"/>
  <c r="AQ46" i="5"/>
  <c r="AR45" i="5"/>
  <c r="AQ45" i="5"/>
  <c r="AR36" i="5"/>
  <c r="AR35" i="5"/>
  <c r="AR34" i="5"/>
  <c r="AR33" i="5"/>
  <c r="AR32" i="5"/>
  <c r="AQ40" i="5"/>
  <c r="AQ39" i="5"/>
  <c r="AQ38" i="5"/>
  <c r="AS38" i="5" s="1"/>
  <c r="AQ37" i="5"/>
  <c r="AQ36" i="5"/>
  <c r="AQ35" i="5"/>
  <c r="AQ34" i="5"/>
  <c r="AQ33" i="5"/>
  <c r="AQ32" i="5"/>
  <c r="AQ284" i="5"/>
  <c r="AS284" i="5" s="1"/>
  <c r="AQ283" i="5"/>
  <c r="AS283" i="5" s="1"/>
  <c r="AQ282" i="5"/>
  <c r="AS282" i="5" s="1"/>
  <c r="AQ281" i="5"/>
  <c r="AS281" i="5" s="1"/>
  <c r="AQ280" i="5"/>
  <c r="AS280" i="5" s="1"/>
  <c r="AQ265" i="5"/>
  <c r="AS265" i="5" s="1"/>
  <c r="AQ264" i="5"/>
  <c r="AS264" i="5" s="1"/>
  <c r="AQ263" i="5"/>
  <c r="AS263" i="5" s="1"/>
  <c r="AQ262" i="5"/>
  <c r="AS262" i="5" s="1"/>
  <c r="AQ261" i="5"/>
  <c r="AS261" i="5" s="1"/>
  <c r="AQ260" i="5"/>
  <c r="AS260" i="5" s="1"/>
  <c r="AQ255" i="5"/>
  <c r="AS255" i="5" s="1"/>
  <c r="AQ254" i="5"/>
  <c r="AS254" i="5" s="1"/>
  <c r="AQ236" i="5"/>
  <c r="AS236" i="5" s="1"/>
  <c r="AQ235" i="5"/>
  <c r="AS235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19" i="5"/>
  <c r="AS219" i="5" s="1"/>
  <c r="AQ201" i="5"/>
  <c r="AS201" i="5" s="1"/>
  <c r="AQ200" i="5"/>
  <c r="AS200" i="5" s="1"/>
  <c r="AQ199" i="5"/>
  <c r="AS199" i="5" s="1"/>
  <c r="AQ198" i="5"/>
  <c r="AS198" i="5" s="1"/>
  <c r="AQ197" i="5"/>
  <c r="AS197" i="5" s="1"/>
  <c r="AQ196" i="5"/>
  <c r="AS196" i="5" s="1"/>
  <c r="AQ195" i="5"/>
  <c r="AS195" i="5" s="1"/>
  <c r="AQ194" i="5"/>
  <c r="AS194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70" i="5"/>
  <c r="AS170" i="5" s="1"/>
  <c r="AQ169" i="5"/>
  <c r="AS169" i="5" s="1"/>
  <c r="AQ168" i="5"/>
  <c r="AS168" i="5" s="1"/>
  <c r="AQ167" i="5"/>
  <c r="AS167" i="5" s="1"/>
  <c r="AQ166" i="5"/>
  <c r="AS166" i="5" s="1"/>
  <c r="AQ165" i="5"/>
  <c r="AS165" i="5" s="1"/>
  <c r="AQ164" i="5"/>
  <c r="AS164" i="5" s="1"/>
  <c r="AQ163" i="5"/>
  <c r="AS163" i="5" s="1"/>
  <c r="AQ162" i="5"/>
  <c r="AS162" i="5" s="1"/>
  <c r="AQ161" i="5"/>
  <c r="AS161" i="5" s="1"/>
  <c r="AQ160" i="5"/>
  <c r="AS160" i="5" s="1"/>
  <c r="AQ159" i="5"/>
  <c r="AS159" i="5" s="1"/>
  <c r="AQ158" i="5"/>
  <c r="AS158" i="5" s="1"/>
  <c r="AQ157" i="5"/>
  <c r="AS157" i="5" s="1"/>
  <c r="AQ156" i="5"/>
  <c r="AS156" i="5" s="1"/>
  <c r="AQ155" i="5"/>
  <c r="AS155" i="5" s="1"/>
  <c r="AQ154" i="5"/>
  <c r="AS154" i="5" s="1"/>
  <c r="AQ137" i="5"/>
  <c r="AS137" i="5" s="1"/>
  <c r="AQ136" i="5"/>
  <c r="AS136" i="5" s="1"/>
  <c r="AQ135" i="5"/>
  <c r="AS135" i="5" s="1"/>
  <c r="AQ134" i="5"/>
  <c r="AS134" i="5" s="1"/>
  <c r="AQ133" i="5"/>
  <c r="AS133" i="5" s="1"/>
  <c r="AQ132" i="5"/>
  <c r="AS132" i="5" s="1"/>
  <c r="AQ131" i="5"/>
  <c r="AS131" i="5" s="1"/>
  <c r="AQ130" i="5"/>
  <c r="AS130" i="5" s="1"/>
  <c r="AQ129" i="5"/>
  <c r="AS129" i="5" s="1"/>
  <c r="AQ128" i="5"/>
  <c r="AS128" i="5" s="1"/>
  <c r="AQ127" i="5"/>
  <c r="AS127" i="5" s="1"/>
  <c r="AQ126" i="5"/>
  <c r="AS126" i="5" s="1"/>
  <c r="AQ125" i="5"/>
  <c r="AS125" i="5" s="1"/>
  <c r="AQ124" i="5"/>
  <c r="AS124" i="5" s="1"/>
  <c r="AQ123" i="5"/>
  <c r="AS123" i="5" s="1"/>
  <c r="AQ122" i="5"/>
  <c r="AS122" i="5" s="1"/>
  <c r="AQ121" i="5"/>
  <c r="AS121" i="5" s="1"/>
  <c r="AQ120" i="5"/>
  <c r="AS120" i="5" s="1"/>
  <c r="AQ119" i="5"/>
  <c r="AS119" i="5" s="1"/>
  <c r="AQ118" i="5"/>
  <c r="AS118" i="5" s="1"/>
  <c r="AQ117" i="5"/>
  <c r="AS117" i="5" s="1"/>
  <c r="AQ84" i="5"/>
  <c r="AS84" i="5" s="1"/>
  <c r="AQ78" i="5"/>
  <c r="AS78" i="5" s="1"/>
  <c r="AQ77" i="5"/>
  <c r="AS77" i="5" s="1"/>
  <c r="AQ76" i="5"/>
  <c r="AQ75" i="5"/>
  <c r="AQ74" i="5"/>
  <c r="AQ73" i="5"/>
  <c r="AQ72" i="5"/>
  <c r="AQ71" i="5"/>
  <c r="AQ70" i="5"/>
  <c r="AQ69" i="5"/>
  <c r="AQ68" i="5"/>
  <c r="AQ27" i="5"/>
  <c r="AS27" i="5" s="1"/>
  <c r="AQ26" i="5"/>
  <c r="AS26" i="5" s="1"/>
  <c r="AQ25" i="5"/>
  <c r="AS25" i="5" s="1"/>
  <c r="AQ24" i="5"/>
  <c r="AS24" i="5" s="1"/>
  <c r="AQ23" i="5"/>
  <c r="AS23" i="5" s="1"/>
  <c r="AQ22" i="5"/>
  <c r="AS22" i="5" s="1"/>
  <c r="AQ21" i="5"/>
  <c r="AS21" i="5" s="1"/>
  <c r="AQ20" i="5"/>
  <c r="AS20" i="5" s="1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85" i="5" l="1"/>
  <c r="AS86" i="5"/>
  <c r="AS71" i="5"/>
  <c r="AS75" i="5"/>
  <c r="AS12" i="5"/>
  <c r="AS48" i="5"/>
  <c r="AS53" i="5"/>
  <c r="AS17" i="5"/>
  <c r="AS68" i="5"/>
  <c r="AS54" i="5"/>
  <c r="AS50" i="5"/>
  <c r="AS46" i="5"/>
  <c r="AS69" i="5"/>
  <c r="AS67" i="5"/>
  <c r="AS72" i="5"/>
  <c r="AS49" i="5"/>
  <c r="AS18" i="5"/>
  <c r="AS47" i="5"/>
  <c r="AS16" i="5"/>
  <c r="AS73" i="5"/>
  <c r="AS40" i="5"/>
  <c r="AS70" i="5"/>
  <c r="AS74" i="5"/>
  <c r="AS62" i="5"/>
  <c r="AS76" i="5"/>
  <c r="AS61" i="5"/>
  <c r="AS51" i="5"/>
  <c r="AS19" i="5"/>
  <c r="AS52" i="5"/>
  <c r="AS15" i="5"/>
  <c r="AS14" i="5"/>
  <c r="AS45" i="5"/>
  <c r="AS13" i="5"/>
  <c r="AS34" i="5"/>
  <c r="AS39" i="5"/>
  <c r="AS35" i="5"/>
  <c r="AS36" i="5"/>
  <c r="AS37" i="5"/>
  <c r="AS33" i="5"/>
  <c r="AS32" i="5"/>
</calcChain>
</file>

<file path=xl/sharedStrings.xml><?xml version="1.0" encoding="utf-8"?>
<sst xmlns="http://schemas.openxmlformats.org/spreadsheetml/2006/main" count="622" uniqueCount="107">
  <si>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</si>
  <si>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</si>
  <si>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</si>
  <si>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</si>
  <si>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</si>
  <si>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</si>
  <si>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</si>
  <si>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</si>
  <si>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</si>
  <si>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</si>
  <si>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</si>
  <si>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</si>
  <si>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</si>
  <si>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</si>
  <si>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</si>
  <si>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</si>
  <si>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</si>
  <si>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</si>
  <si>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</si>
  <si>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</si>
  <si>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</si>
  <si>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</si>
  <si>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</si>
  <si>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</si>
  <si>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</si>
  <si>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</si>
  <si>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</si>
  <si>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</si>
  <si>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</si>
  <si>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</si>
  <si>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</si>
  <si>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</si>
  <si>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</si>
  <si>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</si>
  <si>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</si>
  <si>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</si>
  <si>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</si>
  <si>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</si>
  <si>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</si>
  <si>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</si>
  <si>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</si>
  <si>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</si>
  <si>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</si>
  <si>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</si>
  <si>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</si>
  <si>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</si>
  <si>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</si>
  <si>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</si>
  <si>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</si>
  <si>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t>1а</t>
  </si>
  <si>
    <t>1б</t>
  </si>
  <si>
    <t>класс</t>
  </si>
  <si>
    <t>Внутренняя оценочная процедура:</t>
  </si>
  <si>
    <t>ОО</t>
  </si>
  <si>
    <t>Утверждено</t>
  </si>
  <si>
    <t>Приказ №</t>
  </si>
  <si>
    <t>Дата утверждения</t>
  </si>
  <si>
    <t>Физическая культура</t>
  </si>
  <si>
    <t>2а</t>
  </si>
  <si>
    <t>3а</t>
  </si>
  <si>
    <t>3б</t>
  </si>
  <si>
    <t>4а</t>
  </si>
  <si>
    <t>4б</t>
  </si>
  <si>
    <t>Основы религиозных культур и светской этики</t>
  </si>
  <si>
    <t>Труд (технология)</t>
  </si>
  <si>
    <t>5а</t>
  </si>
  <si>
    <t>5б</t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</si>
  <si>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</si>
  <si>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</si>
  <si>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</si>
  <si>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</si>
  <si>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</si>
  <si>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</si>
  <si>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</si>
  <si>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</si>
  <si>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</si>
  <si>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</si>
  <si>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</si>
  <si>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</si>
  <si>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</si>
  <si>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</si>
  <si>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</si>
  <si>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Основы безопасности и защиты Родины</t>
  </si>
  <si>
    <t>8а</t>
  </si>
  <si>
    <t>8б</t>
  </si>
  <si>
    <t>9а</t>
  </si>
  <si>
    <t>9б</t>
  </si>
  <si>
    <t>10а</t>
  </si>
  <si>
    <t>Алгебра и начала математического анализа</t>
  </si>
  <si>
    <t>Индивидуальный проект</t>
  </si>
  <si>
    <t>11а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</si>
  <si>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</si>
  <si>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</si>
  <si>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</si>
  <si>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</si>
  <si>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</si>
  <si>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</si>
  <si>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</si>
  <si>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</si>
  <si>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</si>
  <si>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t>г. Каменск-Уральский</t>
  </si>
  <si>
    <t>Средняя школа № 3</t>
  </si>
  <si>
    <t xml:space="preserve"> № 95</t>
  </si>
  <si>
    <t>95</t>
  </si>
  <si>
    <t>1 полугодие</t>
  </si>
  <si>
    <t>Иностранный язык (английский)</t>
  </si>
  <si>
    <t>Иностранный язык (анлийский)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</si>
</sst>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12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9" borderId="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5"/>
  <sheetViews>
    <sheetView tabSelected="1" view="pageBreakPreview" topLeftCell="A199" zoomScale="110" zoomScaleNormal="85" zoomScaleSheetLayoutView="110" workbookViewId="0">
      <selection activeCell="Q272" sqref="Q272"/>
    </sheetView>
  </sheetViews>
  <sheetFormatPr defaultRowHeight="12.75" x14ac:dyDescent="0.2"/>
  <cols>
    <col min="1" max="1" width="11.5703125" style="1" customWidth="1"/>
    <col min="2" max="2" width="17.425781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67" customFormat="1" ht="63" customHeight="1" x14ac:dyDescent="0.25">
      <c r="A1" s="20" t="s">
        <v>94</v>
      </c>
      <c r="B1" s="20"/>
      <c r="C1" s="164">
        <v>45905</v>
      </c>
      <c r="D1" s="164"/>
      <c r="E1" s="20" t="s">
        <v>102</v>
      </c>
      <c r="F1" s="20"/>
      <c r="G1" s="75"/>
      <c r="H1" s="20"/>
      <c r="L1" s="77" t="s">
        <v>39</v>
      </c>
      <c r="AC1" s="68"/>
      <c r="AD1" s="68"/>
      <c r="AL1" s="68"/>
      <c r="AM1" s="68"/>
      <c r="AN1" s="68"/>
      <c r="AO1" s="68"/>
      <c r="AP1" s="68"/>
      <c r="AQ1" s="68"/>
      <c r="AR1" s="68"/>
      <c r="AS1" s="68"/>
    </row>
    <row r="2" spans="1:48" ht="21.75" customHeight="1" x14ac:dyDescent="0.4">
      <c r="A2" s="21" t="s">
        <v>46</v>
      </c>
      <c r="B2" s="19" t="s">
        <v>100</v>
      </c>
      <c r="C2" s="78"/>
      <c r="D2" s="71"/>
      <c r="F2" s="75"/>
      <c r="G2" s="76" t="s">
        <v>92</v>
      </c>
      <c r="H2" s="20"/>
      <c r="I2" s="12"/>
      <c r="J2" s="12"/>
      <c r="K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24"/>
      <c r="AE2" s="24"/>
      <c r="AF2" s="24"/>
      <c r="AG2" s="24"/>
      <c r="AH2" s="24"/>
      <c r="AI2" s="23"/>
      <c r="AJ2" s="23"/>
      <c r="AK2" s="23"/>
      <c r="AL2" s="46"/>
      <c r="AM2" s="46"/>
      <c r="AN2" s="46"/>
      <c r="AO2" s="52"/>
      <c r="AP2" s="52"/>
      <c r="AQ2" s="52"/>
      <c r="AR2" s="52"/>
      <c r="AS2" s="52"/>
      <c r="AT2" s="23"/>
      <c r="AU2" s="23"/>
      <c r="AV2" s="23"/>
    </row>
    <row r="3" spans="1:48" ht="40.5" customHeight="1" x14ac:dyDescent="0.25">
      <c r="A3" s="21" t="s">
        <v>53</v>
      </c>
      <c r="B3" s="38" t="s">
        <v>101</v>
      </c>
      <c r="C3" s="23"/>
      <c r="D3" s="71"/>
      <c r="E3" s="22"/>
      <c r="F3" s="22"/>
      <c r="G3" s="88" t="s">
        <v>91</v>
      </c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8" t="s">
        <v>52</v>
      </c>
      <c r="Y3" s="99"/>
      <c r="Z3" s="99"/>
      <c r="AA3" s="99"/>
      <c r="AB3" s="100"/>
      <c r="AC3" s="142" t="s">
        <v>68</v>
      </c>
      <c r="AD3" s="143"/>
      <c r="AE3" s="143"/>
      <c r="AF3" s="143"/>
      <c r="AG3" s="143"/>
      <c r="AH3" s="143"/>
      <c r="AI3" s="143"/>
      <c r="AJ3" s="143"/>
      <c r="AK3" s="143"/>
      <c r="AL3" s="143"/>
      <c r="AM3" s="144"/>
      <c r="AN3" s="153" t="s">
        <v>69</v>
      </c>
      <c r="AO3" s="153"/>
      <c r="AP3" s="48" t="s">
        <v>70</v>
      </c>
      <c r="AQ3" s="48"/>
      <c r="AR3" s="53"/>
      <c r="AS3" s="23"/>
      <c r="AT3" s="23"/>
      <c r="AU3" s="50"/>
      <c r="AV3" s="23"/>
    </row>
    <row r="4" spans="1:48" ht="22.5" customHeight="1" x14ac:dyDescent="0.2">
      <c r="B4" s="154" t="s">
        <v>54</v>
      </c>
      <c r="C4" s="154"/>
      <c r="D4" s="23"/>
      <c r="E4" s="23"/>
      <c r="F4" s="25"/>
      <c r="G4" s="74" t="s">
        <v>72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101" t="s">
        <v>95</v>
      </c>
      <c r="Y4" s="102"/>
      <c r="Z4" s="102"/>
      <c r="AA4" s="102"/>
      <c r="AB4" s="103"/>
      <c r="AC4" s="145"/>
      <c r="AD4" s="146"/>
      <c r="AE4" s="146"/>
      <c r="AF4" s="146"/>
      <c r="AG4" s="146"/>
      <c r="AH4" s="146"/>
      <c r="AI4" s="146"/>
      <c r="AJ4" s="146"/>
      <c r="AK4" s="146"/>
      <c r="AL4" s="146"/>
      <c r="AM4" s="147"/>
      <c r="AN4" s="153"/>
      <c r="AO4" s="153"/>
      <c r="AP4" s="96" t="s">
        <v>71</v>
      </c>
      <c r="AQ4" s="96"/>
      <c r="AU4" s="50"/>
      <c r="AV4" s="23"/>
    </row>
    <row r="5" spans="1:48" ht="42.75" customHeight="1" x14ac:dyDescent="0.2">
      <c r="A5" s="58" t="s">
        <v>55</v>
      </c>
      <c r="B5" s="21" t="s">
        <v>103</v>
      </c>
      <c r="C5" s="28" t="s">
        <v>47</v>
      </c>
      <c r="D5" s="3"/>
      <c r="E5" s="23"/>
      <c r="F5" s="25"/>
      <c r="G5" s="91" t="s">
        <v>73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104"/>
      <c r="Y5" s="104"/>
      <c r="Z5" s="104"/>
      <c r="AA5" s="104"/>
      <c r="AB5" s="105"/>
      <c r="AC5" s="148"/>
      <c r="AD5" s="149"/>
      <c r="AE5" s="149"/>
      <c r="AF5" s="149"/>
      <c r="AG5" s="149"/>
      <c r="AH5" s="149"/>
      <c r="AI5" s="149"/>
      <c r="AJ5" s="149"/>
      <c r="AK5" s="149"/>
      <c r="AL5" s="149"/>
      <c r="AM5" s="150"/>
      <c r="AN5" s="153"/>
      <c r="AO5" s="153"/>
      <c r="AP5" s="106" t="s">
        <v>53</v>
      </c>
      <c r="AQ5" s="107"/>
      <c r="AU5" s="50"/>
      <c r="AV5" s="23"/>
    </row>
    <row r="6" spans="1:48" ht="35.25" customHeight="1" x14ac:dyDescent="0.25">
      <c r="A6" s="59" t="s">
        <v>56</v>
      </c>
      <c r="B6" s="81">
        <v>45905</v>
      </c>
      <c r="C6" s="28" t="s">
        <v>48</v>
      </c>
      <c r="D6" s="27"/>
      <c r="E6" s="26"/>
      <c r="F6" s="25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108" t="s">
        <v>96</v>
      </c>
      <c r="Y6" s="109"/>
      <c r="Z6" s="109"/>
      <c r="AA6" s="109"/>
      <c r="AB6" s="109"/>
      <c r="AC6" s="61" t="s">
        <v>97</v>
      </c>
      <c r="AD6" s="54"/>
      <c r="AE6" s="54"/>
      <c r="AF6" s="54"/>
      <c r="AG6" s="54"/>
      <c r="AH6" s="46"/>
      <c r="AU6" s="23"/>
      <c r="AV6" s="23"/>
    </row>
    <row r="7" spans="1:48" ht="26.25" customHeight="1" x14ac:dyDescent="0.2">
      <c r="A7" s="151" t="s">
        <v>93</v>
      </c>
      <c r="B7" s="151"/>
      <c r="C7" s="152" t="s">
        <v>104</v>
      </c>
      <c r="D7" s="152"/>
      <c r="E7" s="23"/>
      <c r="F7" s="25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Y7" s="51"/>
      <c r="Z7" s="23"/>
      <c r="AB7" s="51"/>
      <c r="AC7" s="63" t="s">
        <v>99</v>
      </c>
      <c r="AP7" s="45"/>
      <c r="AQ7" s="45"/>
      <c r="AR7" s="45"/>
      <c r="AS7" s="23"/>
    </row>
    <row r="8" spans="1:48" ht="22.5" customHeight="1" x14ac:dyDescent="0.25">
      <c r="A8" s="64"/>
      <c r="B8" s="64"/>
      <c r="C8" s="64"/>
      <c r="D8" s="65"/>
      <c r="E8" s="65"/>
      <c r="F8" s="65"/>
      <c r="G8" s="66"/>
      <c r="H8" s="66"/>
      <c r="I8" s="64"/>
      <c r="J8" s="23"/>
      <c r="K8" s="23"/>
      <c r="X8" s="73"/>
      <c r="Y8" s="23"/>
      <c r="Z8" s="44"/>
      <c r="AA8" s="44"/>
      <c r="AB8" s="44"/>
      <c r="AC8" s="60" t="s">
        <v>98</v>
      </c>
      <c r="AD8" s="45"/>
      <c r="AE8" s="45"/>
      <c r="AF8" s="45"/>
      <c r="AG8" s="45"/>
      <c r="AH8" s="45"/>
      <c r="AI8" s="45"/>
      <c r="AJ8" s="45"/>
      <c r="AK8" s="79"/>
      <c r="AL8" s="62"/>
      <c r="AM8" s="45"/>
      <c r="AN8" s="45"/>
      <c r="AO8" s="45"/>
      <c r="AP8" s="45"/>
      <c r="AQ8" s="45"/>
      <c r="AR8" s="45"/>
      <c r="AS8" s="46"/>
    </row>
    <row r="9" spans="1:48" s="2" customFormat="1" ht="120.75" customHeight="1" x14ac:dyDescent="0.2">
      <c r="A9" s="119" t="s">
        <v>15</v>
      </c>
      <c r="B9" s="119"/>
      <c r="C9" s="119"/>
      <c r="D9" s="119"/>
      <c r="E9" s="120" t="s">
        <v>40</v>
      </c>
      <c r="F9" s="120"/>
      <c r="G9" s="120"/>
      <c r="H9" s="120"/>
      <c r="I9" s="120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7" t="s">
        <v>20</v>
      </c>
      <c r="AR9" s="97" t="s">
        <v>22</v>
      </c>
      <c r="AS9" s="113" t="s">
        <v>21</v>
      </c>
    </row>
    <row r="10" spans="1:48" s="2" customFormat="1" ht="21.75" customHeight="1" x14ac:dyDescent="0.2">
      <c r="A10" s="114" t="s">
        <v>0</v>
      </c>
      <c r="B10" s="115"/>
      <c r="C10" s="92" t="s">
        <v>51</v>
      </c>
      <c r="D10" s="14" t="s">
        <v>18</v>
      </c>
      <c r="E10" s="94" t="s">
        <v>1</v>
      </c>
      <c r="F10" s="94"/>
      <c r="G10" s="94"/>
      <c r="H10" s="94"/>
      <c r="I10" s="94" t="s">
        <v>2</v>
      </c>
      <c r="J10" s="94"/>
      <c r="K10" s="94"/>
      <c r="L10" s="94"/>
      <c r="M10" s="94" t="s">
        <v>3</v>
      </c>
      <c r="N10" s="94"/>
      <c r="O10" s="94"/>
      <c r="P10" s="94"/>
      <c r="Q10" s="94" t="s">
        <v>4</v>
      </c>
      <c r="R10" s="94"/>
      <c r="S10" s="94"/>
      <c r="T10" s="94"/>
      <c r="U10" s="94" t="s">
        <v>5</v>
      </c>
      <c r="V10" s="94"/>
      <c r="W10" s="94"/>
      <c r="X10" s="94" t="s">
        <v>6</v>
      </c>
      <c r="Y10" s="94"/>
      <c r="Z10" s="94"/>
      <c r="AA10" s="94"/>
      <c r="AB10" s="94" t="s">
        <v>7</v>
      </c>
      <c r="AC10" s="94"/>
      <c r="AD10" s="94"/>
      <c r="AE10" s="94" t="s">
        <v>8</v>
      </c>
      <c r="AF10" s="94"/>
      <c r="AG10" s="94"/>
      <c r="AH10" s="94"/>
      <c r="AI10" s="94"/>
      <c r="AJ10" s="94" t="s">
        <v>9</v>
      </c>
      <c r="AK10" s="94"/>
      <c r="AL10" s="94"/>
      <c r="AM10" s="94" t="s">
        <v>10</v>
      </c>
      <c r="AN10" s="94"/>
      <c r="AO10" s="94"/>
      <c r="AP10" s="94"/>
      <c r="AQ10" s="97"/>
      <c r="AR10" s="97"/>
      <c r="AS10" s="113"/>
    </row>
    <row r="11" spans="1:48" s="6" customFormat="1" ht="11.25" customHeight="1" x14ac:dyDescent="0.2">
      <c r="A11" s="116"/>
      <c r="B11" s="117"/>
      <c r="C11" s="118"/>
      <c r="D11" s="14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97"/>
      <c r="AR11" s="97"/>
      <c r="AS11" s="113"/>
    </row>
    <row r="12" spans="1:48" s="6" customFormat="1" ht="11.25" customHeight="1" x14ac:dyDescent="0.2">
      <c r="A12" s="140" t="s">
        <v>67</v>
      </c>
      <c r="B12" s="92" t="s">
        <v>13</v>
      </c>
      <c r="C12" s="29" t="s">
        <v>49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0">
        <f>COUNTA(E12:AP12)</f>
        <v>0</v>
      </c>
      <c r="AR12" s="3">
        <f>33*5</f>
        <v>165</v>
      </c>
      <c r="AS12" s="31">
        <f>AQ12/AR12</f>
        <v>0</v>
      </c>
    </row>
    <row r="13" spans="1:48" ht="12.75" customHeight="1" x14ac:dyDescent="0.2">
      <c r="A13" s="141"/>
      <c r="B13" s="93"/>
      <c r="C13" s="29" t="s">
        <v>50</v>
      </c>
      <c r="D13" s="3"/>
      <c r="E13" s="4"/>
      <c r="F13" s="4"/>
      <c r="G13" s="4"/>
      <c r="H13" s="4"/>
      <c r="I13" s="4"/>
      <c r="J13" s="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0">
        <f>COUNTA(E13:AP13)</f>
        <v>0</v>
      </c>
      <c r="AR13" s="3">
        <f>33*5</f>
        <v>165</v>
      </c>
      <c r="AS13" s="31">
        <f t="shared" ref="AS13:AS27" si="0">AQ13/AR13</f>
        <v>0</v>
      </c>
    </row>
    <row r="14" spans="1:48" ht="12.75" customHeight="1" x14ac:dyDescent="0.2">
      <c r="A14" s="141"/>
      <c r="B14" s="92" t="s">
        <v>11</v>
      </c>
      <c r="C14" s="29" t="s">
        <v>49</v>
      </c>
      <c r="D14" s="16"/>
      <c r="E14" s="4"/>
      <c r="F14" s="4"/>
      <c r="G14" s="4"/>
      <c r="H14" s="4"/>
      <c r="I14" s="4"/>
      <c r="J14" s="1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0">
        <f t="shared" ref="AQ14:AQ15" si="1">COUNTA(E14:AP14)</f>
        <v>0</v>
      </c>
      <c r="AR14" s="3">
        <f t="shared" ref="AR14:AR17" si="2">33*4</f>
        <v>132</v>
      </c>
      <c r="AS14" s="31">
        <f t="shared" si="0"/>
        <v>0</v>
      </c>
    </row>
    <row r="15" spans="1:48" ht="12.75" customHeight="1" x14ac:dyDescent="0.2">
      <c r="A15" s="141"/>
      <c r="B15" s="93"/>
      <c r="C15" s="29" t="s">
        <v>50</v>
      </c>
      <c r="D15" s="16"/>
      <c r="E15" s="4"/>
      <c r="F15" s="4"/>
      <c r="G15" s="4"/>
      <c r="H15" s="4"/>
      <c r="I15" s="4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0">
        <f t="shared" si="1"/>
        <v>0</v>
      </c>
      <c r="AR15" s="3">
        <f t="shared" si="2"/>
        <v>132</v>
      </c>
      <c r="AS15" s="31">
        <f t="shared" si="0"/>
        <v>0</v>
      </c>
    </row>
    <row r="16" spans="1:48" ht="12.75" customHeight="1" x14ac:dyDescent="0.2">
      <c r="A16" s="141"/>
      <c r="B16" s="92" t="s">
        <v>16</v>
      </c>
      <c r="C16" s="29" t="s">
        <v>49</v>
      </c>
      <c r="D16" s="16"/>
      <c r="E16" s="4"/>
      <c r="F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0">
        <f>COUNTA(E16:AP16)</f>
        <v>0</v>
      </c>
      <c r="AR16" s="3">
        <f t="shared" si="2"/>
        <v>132</v>
      </c>
      <c r="AS16" s="31">
        <f t="shared" si="0"/>
        <v>0</v>
      </c>
    </row>
    <row r="17" spans="1:45" ht="12.75" customHeight="1" x14ac:dyDescent="0.2">
      <c r="A17" s="141"/>
      <c r="B17" s="93"/>
      <c r="C17" s="29" t="s">
        <v>50</v>
      </c>
      <c r="D17" s="16"/>
      <c r="E17" s="4"/>
      <c r="F17" s="4"/>
      <c r="G17" s="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0">
        <f t="shared" ref="AQ17:AQ27" si="3">COUNTA(E17:AP17)</f>
        <v>0</v>
      </c>
      <c r="AR17" s="3">
        <f t="shared" si="2"/>
        <v>132</v>
      </c>
      <c r="AS17" s="31">
        <f t="shared" si="0"/>
        <v>0</v>
      </c>
    </row>
    <row r="18" spans="1:45" ht="12.75" customHeight="1" x14ac:dyDescent="0.2">
      <c r="A18" s="141"/>
      <c r="B18" s="92" t="s">
        <v>17</v>
      </c>
      <c r="C18" s="29" t="s">
        <v>49</v>
      </c>
      <c r="D18" s="16"/>
      <c r="E18" s="4"/>
      <c r="F18" s="4"/>
      <c r="G18" s="1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0">
        <f t="shared" si="3"/>
        <v>0</v>
      </c>
      <c r="AR18" s="3">
        <f t="shared" ref="AR18:AR19" si="4">33*2</f>
        <v>66</v>
      </c>
      <c r="AS18" s="31">
        <f t="shared" si="0"/>
        <v>0</v>
      </c>
    </row>
    <row r="19" spans="1:45" ht="12.75" customHeight="1" x14ac:dyDescent="0.2">
      <c r="A19" s="141"/>
      <c r="B19" s="93"/>
      <c r="C19" s="29" t="s">
        <v>50</v>
      </c>
      <c r="D19" s="16"/>
      <c r="E19" s="4"/>
      <c r="F19" s="4"/>
      <c r="G19" s="1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0">
        <f t="shared" si="3"/>
        <v>0</v>
      </c>
      <c r="AR19" s="3">
        <f t="shared" si="4"/>
        <v>66</v>
      </c>
      <c r="AS19" s="31">
        <f t="shared" si="0"/>
        <v>0</v>
      </c>
    </row>
    <row r="20" spans="1:45" ht="12.75" customHeight="1" x14ac:dyDescent="0.2">
      <c r="A20" s="141"/>
      <c r="B20" s="92" t="s">
        <v>43</v>
      </c>
      <c r="C20" s="29" t="s">
        <v>49</v>
      </c>
      <c r="D20" s="16"/>
      <c r="E20" s="4"/>
      <c r="F20" s="4"/>
      <c r="G20" s="18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0">
        <f t="shared" si="3"/>
        <v>0</v>
      </c>
      <c r="AR20" s="3">
        <f>33*1</f>
        <v>33</v>
      </c>
      <c r="AS20" s="31">
        <f t="shared" si="0"/>
        <v>0</v>
      </c>
    </row>
    <row r="21" spans="1:45" ht="12.75" customHeight="1" x14ac:dyDescent="0.2">
      <c r="A21" s="141"/>
      <c r="B21" s="93"/>
      <c r="C21" s="29" t="s">
        <v>50</v>
      </c>
      <c r="D21" s="16"/>
      <c r="E21" s="4"/>
      <c r="F21" s="4"/>
      <c r="G21" s="18"/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0">
        <f t="shared" si="3"/>
        <v>0</v>
      </c>
      <c r="AR21" s="3">
        <f t="shared" ref="AR21:AR25" si="5">33*1</f>
        <v>33</v>
      </c>
      <c r="AS21" s="31">
        <f t="shared" si="0"/>
        <v>0</v>
      </c>
    </row>
    <row r="22" spans="1:45" ht="12.75" customHeight="1" x14ac:dyDescent="0.2">
      <c r="A22" s="141"/>
      <c r="B22" s="92" t="s">
        <v>44</v>
      </c>
      <c r="C22" s="29" t="s">
        <v>49</v>
      </c>
      <c r="D22" s="1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4"/>
      <c r="AM22" s="7"/>
      <c r="AN22" s="7"/>
      <c r="AO22" s="7"/>
      <c r="AP22" s="7"/>
      <c r="AQ22" s="30">
        <f t="shared" si="3"/>
        <v>0</v>
      </c>
      <c r="AR22" s="3">
        <f t="shared" si="5"/>
        <v>33</v>
      </c>
      <c r="AS22" s="31">
        <f t="shared" si="0"/>
        <v>0</v>
      </c>
    </row>
    <row r="23" spans="1:45" ht="12.75" customHeight="1" x14ac:dyDescent="0.2">
      <c r="A23" s="141"/>
      <c r="B23" s="93"/>
      <c r="C23" s="29" t="s">
        <v>50</v>
      </c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4"/>
      <c r="AM23" s="7"/>
      <c r="AN23" s="7"/>
      <c r="AO23" s="7"/>
      <c r="AP23" s="7"/>
      <c r="AQ23" s="30">
        <f t="shared" si="3"/>
        <v>0</v>
      </c>
      <c r="AR23" s="3">
        <f t="shared" si="5"/>
        <v>33</v>
      </c>
      <c r="AS23" s="31">
        <f t="shared" si="0"/>
        <v>0</v>
      </c>
    </row>
    <row r="24" spans="1:45" ht="12.75" customHeight="1" x14ac:dyDescent="0.2">
      <c r="A24" s="141"/>
      <c r="B24" s="92" t="s">
        <v>45</v>
      </c>
      <c r="C24" s="29" t="s">
        <v>49</v>
      </c>
      <c r="D24" s="1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4"/>
      <c r="AM24" s="7"/>
      <c r="AN24" s="7"/>
      <c r="AO24" s="7"/>
      <c r="AP24" s="7"/>
      <c r="AQ24" s="30">
        <f t="shared" si="3"/>
        <v>0</v>
      </c>
      <c r="AR24" s="3">
        <f t="shared" si="5"/>
        <v>33</v>
      </c>
      <c r="AS24" s="31">
        <f t="shared" si="0"/>
        <v>0</v>
      </c>
    </row>
    <row r="25" spans="1:45" ht="12.75" customHeight="1" x14ac:dyDescent="0.2">
      <c r="A25" s="141"/>
      <c r="B25" s="93"/>
      <c r="C25" s="29" t="s">
        <v>50</v>
      </c>
      <c r="D25" s="1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4"/>
      <c r="AM25" s="7"/>
      <c r="AN25" s="7"/>
      <c r="AO25" s="7"/>
      <c r="AP25" s="7"/>
      <c r="AQ25" s="30">
        <f t="shared" si="3"/>
        <v>0</v>
      </c>
      <c r="AR25" s="3">
        <f t="shared" si="5"/>
        <v>33</v>
      </c>
      <c r="AS25" s="31">
        <f t="shared" si="0"/>
        <v>0</v>
      </c>
    </row>
    <row r="26" spans="1:45" ht="12.75" customHeight="1" x14ac:dyDescent="0.2">
      <c r="A26" s="141"/>
      <c r="B26" s="94" t="s">
        <v>57</v>
      </c>
      <c r="C26" s="29" t="s">
        <v>49</v>
      </c>
      <c r="D26" s="1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4"/>
      <c r="AM26" s="7"/>
      <c r="AN26" s="7"/>
      <c r="AO26" s="7"/>
      <c r="AP26" s="7"/>
      <c r="AQ26" s="30">
        <f t="shared" si="3"/>
        <v>0</v>
      </c>
      <c r="AR26" s="3">
        <f>33*3</f>
        <v>99</v>
      </c>
      <c r="AS26" s="31">
        <f t="shared" si="0"/>
        <v>0</v>
      </c>
    </row>
    <row r="27" spans="1:45" ht="12.75" customHeight="1" x14ac:dyDescent="0.2">
      <c r="A27" s="141"/>
      <c r="B27" s="94"/>
      <c r="C27" s="29" t="s">
        <v>50</v>
      </c>
      <c r="D27" s="1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4"/>
      <c r="AM27" s="7"/>
      <c r="AN27" s="7"/>
      <c r="AO27" s="7"/>
      <c r="AP27" s="7"/>
      <c r="AQ27" s="30">
        <f t="shared" si="3"/>
        <v>0</v>
      </c>
      <c r="AR27" s="3">
        <f t="shared" ref="AR27" si="6">33*3</f>
        <v>99</v>
      </c>
      <c r="AS27" s="31">
        <f t="shared" si="0"/>
        <v>0</v>
      </c>
    </row>
    <row r="28" spans="1:45" s="35" customFormat="1" ht="27" customHeight="1" x14ac:dyDescent="0.2">
      <c r="A28" s="121"/>
      <c r="B28" s="121"/>
      <c r="C28" s="121"/>
      <c r="D28" s="121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6"/>
      <c r="AN28" s="56"/>
      <c r="AO28" s="56"/>
      <c r="AP28" s="56"/>
      <c r="AQ28" s="56"/>
      <c r="AR28" s="56"/>
      <c r="AS28" s="56"/>
    </row>
    <row r="29" spans="1:45" s="2" customFormat="1" ht="111.75" customHeight="1" x14ac:dyDescent="0.2">
      <c r="A29" s="119" t="s">
        <v>14</v>
      </c>
      <c r="B29" s="119"/>
      <c r="C29" s="119"/>
      <c r="D29" s="119"/>
      <c r="E29" s="122" t="s">
        <v>40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4"/>
      <c r="AQ29" s="97" t="s">
        <v>20</v>
      </c>
      <c r="AR29" s="97" t="s">
        <v>22</v>
      </c>
      <c r="AS29" s="113" t="s">
        <v>21</v>
      </c>
    </row>
    <row r="30" spans="1:45" s="2" customFormat="1" ht="21.75" customHeight="1" x14ac:dyDescent="0.2">
      <c r="A30" s="114" t="s">
        <v>0</v>
      </c>
      <c r="B30" s="115"/>
      <c r="C30" s="92" t="s">
        <v>51</v>
      </c>
      <c r="D30" s="14" t="s">
        <v>18</v>
      </c>
      <c r="E30" s="94" t="s">
        <v>1</v>
      </c>
      <c r="F30" s="94"/>
      <c r="G30" s="94"/>
      <c r="H30" s="94"/>
      <c r="I30" s="94" t="s">
        <v>2</v>
      </c>
      <c r="J30" s="94"/>
      <c r="K30" s="94"/>
      <c r="L30" s="94"/>
      <c r="M30" s="94" t="s">
        <v>3</v>
      </c>
      <c r="N30" s="94"/>
      <c r="O30" s="94"/>
      <c r="P30" s="94"/>
      <c r="Q30" s="94" t="s">
        <v>4</v>
      </c>
      <c r="R30" s="94"/>
      <c r="S30" s="94"/>
      <c r="T30" s="94"/>
      <c r="U30" s="94" t="s">
        <v>5</v>
      </c>
      <c r="V30" s="94"/>
      <c r="W30" s="94"/>
      <c r="X30" s="94" t="s">
        <v>6</v>
      </c>
      <c r="Y30" s="94"/>
      <c r="Z30" s="94"/>
      <c r="AA30" s="94"/>
      <c r="AB30" s="94" t="s">
        <v>7</v>
      </c>
      <c r="AC30" s="94"/>
      <c r="AD30" s="94"/>
      <c r="AE30" s="94" t="s">
        <v>8</v>
      </c>
      <c r="AF30" s="94"/>
      <c r="AG30" s="94"/>
      <c r="AH30" s="94"/>
      <c r="AI30" s="94"/>
      <c r="AJ30" s="94" t="s">
        <v>9</v>
      </c>
      <c r="AK30" s="94"/>
      <c r="AL30" s="94"/>
      <c r="AM30" s="94" t="s">
        <v>10</v>
      </c>
      <c r="AN30" s="94"/>
      <c r="AO30" s="94"/>
      <c r="AP30" s="94"/>
      <c r="AQ30" s="97"/>
      <c r="AR30" s="97"/>
      <c r="AS30" s="113"/>
    </row>
    <row r="31" spans="1:45" s="6" customFormat="1" ht="11.25" customHeight="1" x14ac:dyDescent="0.2">
      <c r="A31" s="116"/>
      <c r="B31" s="117"/>
      <c r="C31" s="118"/>
      <c r="D31" s="14" t="s">
        <v>19</v>
      </c>
      <c r="E31" s="5">
        <v>1</v>
      </c>
      <c r="F31" s="5">
        <v>2</v>
      </c>
      <c r="G31" s="5">
        <v>3</v>
      </c>
      <c r="H31" s="5">
        <v>4</v>
      </c>
      <c r="I31" s="5">
        <v>5</v>
      </c>
      <c r="J31" s="5">
        <v>6</v>
      </c>
      <c r="K31" s="5">
        <v>7</v>
      </c>
      <c r="L31" s="5">
        <v>8</v>
      </c>
      <c r="M31" s="5">
        <v>9</v>
      </c>
      <c r="N31" s="5">
        <v>10</v>
      </c>
      <c r="O31" s="5">
        <v>11</v>
      </c>
      <c r="P31" s="5">
        <v>12</v>
      </c>
      <c r="Q31" s="5">
        <v>13</v>
      </c>
      <c r="R31" s="5">
        <v>14</v>
      </c>
      <c r="S31" s="5">
        <v>15</v>
      </c>
      <c r="T31" s="5">
        <v>16</v>
      </c>
      <c r="U31" s="5">
        <v>17</v>
      </c>
      <c r="V31" s="5">
        <v>18</v>
      </c>
      <c r="W31" s="5">
        <v>19</v>
      </c>
      <c r="X31" s="5">
        <v>20</v>
      </c>
      <c r="Y31" s="5">
        <v>21</v>
      </c>
      <c r="Z31" s="5">
        <v>22</v>
      </c>
      <c r="AA31" s="5">
        <v>23</v>
      </c>
      <c r="AB31" s="5">
        <v>24</v>
      </c>
      <c r="AC31" s="5">
        <v>25</v>
      </c>
      <c r="AD31" s="5">
        <v>26</v>
      </c>
      <c r="AE31" s="5">
        <v>27</v>
      </c>
      <c r="AF31" s="5">
        <v>28</v>
      </c>
      <c r="AG31" s="5">
        <v>29</v>
      </c>
      <c r="AH31" s="5">
        <v>30</v>
      </c>
      <c r="AI31" s="5">
        <v>31</v>
      </c>
      <c r="AJ31" s="5">
        <v>32</v>
      </c>
      <c r="AK31" s="5">
        <v>33</v>
      </c>
      <c r="AL31" s="5">
        <v>34</v>
      </c>
      <c r="AM31" s="5">
        <v>35</v>
      </c>
      <c r="AN31" s="5">
        <v>36</v>
      </c>
      <c r="AO31" s="5">
        <v>37</v>
      </c>
      <c r="AP31" s="5">
        <v>38</v>
      </c>
      <c r="AQ31" s="97"/>
      <c r="AR31" s="97"/>
      <c r="AS31" s="113"/>
    </row>
    <row r="32" spans="1:45" ht="12.75" customHeight="1" x14ac:dyDescent="0.2">
      <c r="A32" s="140" t="s">
        <v>25</v>
      </c>
      <c r="B32" s="83" t="s">
        <v>13</v>
      </c>
      <c r="C32" s="29" t="s">
        <v>58</v>
      </c>
      <c r="D32" s="36"/>
      <c r="E32" s="17"/>
      <c r="F32" s="33"/>
      <c r="G32" s="33"/>
      <c r="H32" s="33"/>
      <c r="I32" s="61">
        <v>1</v>
      </c>
      <c r="J32" s="33"/>
      <c r="K32" s="33"/>
      <c r="L32" s="33"/>
      <c r="M32" s="33"/>
      <c r="N32" s="33"/>
      <c r="O32" s="61">
        <v>1</v>
      </c>
      <c r="P32" s="33"/>
      <c r="Q32" s="17"/>
      <c r="R32" s="17"/>
      <c r="S32" s="17"/>
      <c r="T32" s="61">
        <v>1</v>
      </c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33"/>
      <c r="AN32" s="33"/>
      <c r="AO32" s="33"/>
      <c r="AP32" s="33"/>
      <c r="AQ32" s="30">
        <f>COUNTA(E32:AP32)</f>
        <v>3</v>
      </c>
      <c r="AR32" s="3">
        <f>34*5</f>
        <v>170</v>
      </c>
      <c r="AS32" s="31">
        <f>AQ32/AR32</f>
        <v>1.7647058823529412E-2</v>
      </c>
    </row>
    <row r="33" spans="1:45" x14ac:dyDescent="0.2">
      <c r="A33" s="141"/>
      <c r="B33" s="83" t="s">
        <v>11</v>
      </c>
      <c r="C33" s="29" t="s">
        <v>58</v>
      </c>
      <c r="D33" s="36"/>
      <c r="E33" s="17"/>
      <c r="F33" s="61">
        <v>1</v>
      </c>
      <c r="G33" s="33"/>
      <c r="H33" s="33"/>
      <c r="I33" s="33"/>
      <c r="J33" s="33"/>
      <c r="K33" s="33"/>
      <c r="L33" s="61">
        <v>1</v>
      </c>
      <c r="M33" s="33"/>
      <c r="N33" s="33"/>
      <c r="O33" s="33"/>
      <c r="P33" s="61">
        <v>1</v>
      </c>
      <c r="Q33" s="17"/>
      <c r="R33" s="18"/>
      <c r="S33" s="18"/>
      <c r="T33" s="18"/>
      <c r="U33" s="17"/>
      <c r="V33" s="18"/>
      <c r="W33" s="18"/>
      <c r="X33" s="17"/>
      <c r="Y33" s="18"/>
      <c r="Z33" s="18"/>
      <c r="AA33" s="18"/>
      <c r="AB33" s="17"/>
      <c r="AC33" s="18"/>
      <c r="AD33" s="18"/>
      <c r="AE33" s="17"/>
      <c r="AF33" s="17"/>
      <c r="AG33" s="18"/>
      <c r="AH33" s="18"/>
      <c r="AI33" s="18"/>
      <c r="AJ33" s="17"/>
      <c r="AK33" s="18"/>
      <c r="AL33" s="18"/>
      <c r="AM33" s="33"/>
      <c r="AN33" s="33"/>
      <c r="AO33" s="33"/>
      <c r="AP33" s="33"/>
      <c r="AQ33" s="30">
        <f t="shared" ref="AQ33" si="7">COUNTA(E33:AP33)</f>
        <v>3</v>
      </c>
      <c r="AR33" s="3">
        <f>34*4</f>
        <v>136</v>
      </c>
      <c r="AS33" s="31">
        <f t="shared" ref="AS33:AS40" si="8">AQ33/AR33</f>
        <v>2.2058823529411766E-2</v>
      </c>
    </row>
    <row r="34" spans="1:45" ht="27" customHeight="1" x14ac:dyDescent="0.2">
      <c r="A34" s="141"/>
      <c r="B34" s="83" t="s">
        <v>16</v>
      </c>
      <c r="C34" s="29" t="s">
        <v>58</v>
      </c>
      <c r="D34" s="36"/>
      <c r="E34" s="17"/>
      <c r="F34" s="17"/>
      <c r="G34" s="17"/>
      <c r="H34" s="18"/>
      <c r="I34" s="35"/>
      <c r="J34" s="17"/>
      <c r="K34" s="17"/>
      <c r="L34" s="17"/>
      <c r="M34" s="17"/>
      <c r="N34" s="17"/>
      <c r="O34" s="17"/>
      <c r="P34" s="17"/>
      <c r="Q34" s="17"/>
      <c r="R34" s="18"/>
      <c r="S34" s="18"/>
      <c r="T34" s="18"/>
      <c r="U34" s="17"/>
      <c r="V34" s="18"/>
      <c r="W34" s="18"/>
      <c r="X34" s="17"/>
      <c r="Y34" s="18"/>
      <c r="Z34" s="18"/>
      <c r="AA34" s="18"/>
      <c r="AB34" s="18"/>
      <c r="AC34" s="18"/>
      <c r="AD34" s="17"/>
      <c r="AE34" s="17"/>
      <c r="AF34" s="17"/>
      <c r="AG34" s="17"/>
      <c r="AH34" s="33"/>
      <c r="AI34" s="33"/>
      <c r="AJ34" s="33"/>
      <c r="AK34" s="18"/>
      <c r="AL34" s="18"/>
      <c r="AM34" s="33"/>
      <c r="AN34" s="33"/>
      <c r="AO34" s="33"/>
      <c r="AP34" s="33"/>
      <c r="AQ34" s="30">
        <f>COUNTA(E34:AP34)</f>
        <v>0</v>
      </c>
      <c r="AR34" s="3">
        <f t="shared" ref="AR34" si="9">34*4</f>
        <v>136</v>
      </c>
      <c r="AS34" s="31">
        <f t="shared" si="8"/>
        <v>0</v>
      </c>
    </row>
    <row r="35" spans="1:45" x14ac:dyDescent="0.2">
      <c r="A35" s="141"/>
      <c r="B35" s="83" t="s">
        <v>17</v>
      </c>
      <c r="C35" s="29" t="s">
        <v>58</v>
      </c>
      <c r="D35" s="36"/>
      <c r="E35" s="17"/>
      <c r="F35" s="18"/>
      <c r="G35" s="18"/>
      <c r="H35" s="18"/>
      <c r="I35" s="17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7"/>
      <c r="V35" s="18"/>
      <c r="W35" s="18"/>
      <c r="X35" s="17"/>
      <c r="Y35" s="18"/>
      <c r="Z35" s="18"/>
      <c r="AA35" s="18"/>
      <c r="AB35" s="18"/>
      <c r="AC35" s="18"/>
      <c r="AD35" s="18"/>
      <c r="AE35" s="17"/>
      <c r="AF35" s="17"/>
      <c r="AG35" s="33"/>
      <c r="AH35" s="33"/>
      <c r="AI35" s="33"/>
      <c r="AJ35" s="33"/>
      <c r="AK35" s="18"/>
      <c r="AL35" s="18"/>
      <c r="AM35" s="33"/>
      <c r="AN35" s="33"/>
      <c r="AO35" s="33"/>
      <c r="AP35" s="33"/>
      <c r="AQ35" s="30">
        <f t="shared" ref="AQ35:AQ40" si="10">COUNTA(E35:AP35)</f>
        <v>0</v>
      </c>
      <c r="AR35" s="3">
        <f>34*2</f>
        <v>68</v>
      </c>
      <c r="AS35" s="31">
        <f t="shared" si="8"/>
        <v>0</v>
      </c>
    </row>
    <row r="36" spans="1:45" ht="27.75" customHeight="1" x14ac:dyDescent="0.2">
      <c r="A36" s="141"/>
      <c r="B36" s="85" t="s">
        <v>105</v>
      </c>
      <c r="C36" s="29" t="s">
        <v>58</v>
      </c>
      <c r="D36" s="36"/>
      <c r="E36" s="17"/>
      <c r="F36" s="18"/>
      <c r="G36" s="18"/>
      <c r="H36" s="18"/>
      <c r="I36" s="17"/>
      <c r="J36" s="18"/>
      <c r="K36" s="18"/>
      <c r="L36" s="18"/>
      <c r="M36" s="17"/>
      <c r="N36" s="18"/>
      <c r="O36" s="18"/>
      <c r="P36" s="18"/>
      <c r="Q36" s="17"/>
      <c r="R36" s="18"/>
      <c r="S36" s="18"/>
      <c r="T36" s="18"/>
      <c r="U36" s="17"/>
      <c r="V36" s="18"/>
      <c r="W36" s="18"/>
      <c r="X36" s="17"/>
      <c r="Y36" s="18"/>
      <c r="Z36" s="18"/>
      <c r="AA36" s="18"/>
      <c r="AB36" s="17"/>
      <c r="AC36" s="18"/>
      <c r="AD36" s="33"/>
      <c r="AE36" s="17"/>
      <c r="AF36" s="17"/>
      <c r="AG36" s="18"/>
      <c r="AH36" s="18"/>
      <c r="AI36" s="33"/>
      <c r="AJ36" s="17"/>
      <c r="AK36" s="18"/>
      <c r="AL36" s="18"/>
      <c r="AM36" s="33"/>
      <c r="AN36" s="33"/>
      <c r="AO36" s="33"/>
      <c r="AP36" s="33"/>
      <c r="AQ36" s="30">
        <f t="shared" si="10"/>
        <v>0</v>
      </c>
      <c r="AR36" s="3">
        <f t="shared" ref="AR36" si="11">34*2</f>
        <v>68</v>
      </c>
      <c r="AS36" s="31">
        <f t="shared" si="8"/>
        <v>0</v>
      </c>
    </row>
    <row r="37" spans="1:45" ht="12.75" customHeight="1" x14ac:dyDescent="0.2">
      <c r="A37" s="141"/>
      <c r="B37" s="83" t="s">
        <v>43</v>
      </c>
      <c r="C37" s="29" t="s">
        <v>58</v>
      </c>
      <c r="D37" s="36"/>
      <c r="E37" s="17"/>
      <c r="F37" s="18"/>
      <c r="G37" s="18"/>
      <c r="H37" s="18"/>
      <c r="I37" s="17"/>
      <c r="J37" s="18"/>
      <c r="K37" s="18"/>
      <c r="L37" s="18"/>
      <c r="M37" s="17"/>
      <c r="N37" s="18"/>
      <c r="O37" s="18"/>
      <c r="P37" s="18"/>
      <c r="Q37" s="17"/>
      <c r="R37" s="18"/>
      <c r="S37" s="18"/>
      <c r="T37" s="18"/>
      <c r="U37" s="17"/>
      <c r="V37" s="18"/>
      <c r="W37" s="18"/>
      <c r="X37" s="17"/>
      <c r="Y37" s="18"/>
      <c r="Z37" s="18"/>
      <c r="AA37" s="33"/>
      <c r="AB37" s="17"/>
      <c r="AC37" s="18"/>
      <c r="AD37" s="18"/>
      <c r="AE37" s="17"/>
      <c r="AF37" s="17"/>
      <c r="AG37" s="18"/>
      <c r="AH37" s="18"/>
      <c r="AI37" s="18"/>
      <c r="AJ37" s="33"/>
      <c r="AK37" s="18"/>
      <c r="AL37" s="18"/>
      <c r="AM37" s="33"/>
      <c r="AN37" s="33"/>
      <c r="AO37" s="33"/>
      <c r="AP37" s="33"/>
      <c r="AQ37" s="30">
        <f t="shared" si="10"/>
        <v>0</v>
      </c>
      <c r="AR37" s="3">
        <f>34*1</f>
        <v>34</v>
      </c>
      <c r="AS37" s="31">
        <f t="shared" si="8"/>
        <v>0</v>
      </c>
    </row>
    <row r="38" spans="1:45" s="2" customFormat="1" ht="16.5" customHeight="1" x14ac:dyDescent="0.2">
      <c r="A38" s="141"/>
      <c r="B38" s="83" t="s">
        <v>44</v>
      </c>
      <c r="C38" s="29" t="s">
        <v>58</v>
      </c>
      <c r="D38" s="32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30">
        <f t="shared" si="10"/>
        <v>0</v>
      </c>
      <c r="AR38" s="3">
        <f t="shared" ref="AR38:AR39" si="12">34*1</f>
        <v>34</v>
      </c>
      <c r="AS38" s="31">
        <f t="shared" si="8"/>
        <v>0</v>
      </c>
    </row>
    <row r="39" spans="1:45" x14ac:dyDescent="0.2">
      <c r="A39" s="141"/>
      <c r="B39" s="83" t="s">
        <v>45</v>
      </c>
      <c r="C39" s="29" t="s">
        <v>58</v>
      </c>
      <c r="D39" s="36"/>
      <c r="E39" s="17"/>
      <c r="F39" s="17"/>
      <c r="G39" s="17"/>
      <c r="H39" s="18"/>
      <c r="I39" s="35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33"/>
      <c r="AN39" s="33"/>
      <c r="AO39" s="33"/>
      <c r="AP39" s="33"/>
      <c r="AQ39" s="30">
        <f t="shared" si="10"/>
        <v>0</v>
      </c>
      <c r="AR39" s="3">
        <f t="shared" si="12"/>
        <v>34</v>
      </c>
      <c r="AS39" s="31">
        <f t="shared" si="8"/>
        <v>0</v>
      </c>
    </row>
    <row r="40" spans="1:45" ht="30" customHeight="1" x14ac:dyDescent="0.2">
      <c r="A40" s="141"/>
      <c r="B40" s="82" t="s">
        <v>57</v>
      </c>
      <c r="C40" s="29" t="s">
        <v>58</v>
      </c>
      <c r="D40" s="36"/>
      <c r="E40" s="17"/>
      <c r="F40" s="18"/>
      <c r="G40" s="18"/>
      <c r="H40" s="33"/>
      <c r="I40" s="18"/>
      <c r="J40" s="18"/>
      <c r="K40" s="18"/>
      <c r="L40" s="18"/>
      <c r="M40" s="17"/>
      <c r="N40" s="18"/>
      <c r="O40" s="18"/>
      <c r="P40" s="18"/>
      <c r="Q40" s="17"/>
      <c r="R40" s="18"/>
      <c r="S40" s="18"/>
      <c r="T40" s="18"/>
      <c r="U40" s="17"/>
      <c r="V40" s="18"/>
      <c r="W40" s="18"/>
      <c r="X40" s="17"/>
      <c r="Y40" s="18"/>
      <c r="Z40" s="18"/>
      <c r="AA40" s="18"/>
      <c r="AB40" s="33"/>
      <c r="AC40" s="33"/>
      <c r="AD40" s="33"/>
      <c r="AE40" s="17"/>
      <c r="AF40" s="17"/>
      <c r="AG40" s="18"/>
      <c r="AH40" s="18"/>
      <c r="AI40" s="18"/>
      <c r="AJ40" s="17"/>
      <c r="AK40" s="18"/>
      <c r="AL40" s="18"/>
      <c r="AM40" s="33"/>
      <c r="AN40" s="33"/>
      <c r="AO40" s="33"/>
      <c r="AP40" s="33"/>
      <c r="AQ40" s="30">
        <f t="shared" si="10"/>
        <v>0</v>
      </c>
      <c r="AR40" s="3">
        <f>34*2</f>
        <v>68</v>
      </c>
      <c r="AS40" s="31">
        <f t="shared" si="8"/>
        <v>0</v>
      </c>
    </row>
    <row r="41" spans="1:45" s="35" customFormat="1" ht="27" customHeight="1" x14ac:dyDescent="0.2">
      <c r="A41" s="56"/>
      <c r="B41" s="57"/>
      <c r="C41" s="57"/>
      <c r="D41" s="57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6"/>
      <c r="AN41" s="56"/>
      <c r="AO41" s="56"/>
      <c r="AP41" s="56"/>
      <c r="AQ41" s="56"/>
      <c r="AR41" s="56"/>
      <c r="AS41" s="56"/>
    </row>
    <row r="42" spans="1:45" s="35" customFormat="1" ht="114" customHeight="1" x14ac:dyDescent="0.2">
      <c r="A42" s="136" t="s">
        <v>23</v>
      </c>
      <c r="B42" s="136"/>
      <c r="C42" s="136"/>
      <c r="D42" s="136"/>
      <c r="E42" s="122" t="s">
        <v>40</v>
      </c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4"/>
      <c r="AQ42" s="97" t="s">
        <v>20</v>
      </c>
      <c r="AR42" s="97" t="s">
        <v>22</v>
      </c>
      <c r="AS42" s="113" t="s">
        <v>21</v>
      </c>
    </row>
    <row r="43" spans="1:45" s="2" customFormat="1" x14ac:dyDescent="0.2">
      <c r="A43" s="114" t="s">
        <v>0</v>
      </c>
      <c r="B43" s="115"/>
      <c r="C43" s="92" t="s">
        <v>51</v>
      </c>
      <c r="D43" s="14" t="s">
        <v>18</v>
      </c>
      <c r="E43" s="94" t="s">
        <v>1</v>
      </c>
      <c r="F43" s="94"/>
      <c r="G43" s="94"/>
      <c r="H43" s="94"/>
      <c r="I43" s="94" t="s">
        <v>2</v>
      </c>
      <c r="J43" s="94"/>
      <c r="K43" s="94"/>
      <c r="L43" s="94"/>
      <c r="M43" s="94" t="s">
        <v>3</v>
      </c>
      <c r="N43" s="94"/>
      <c r="O43" s="94"/>
      <c r="P43" s="94"/>
      <c r="Q43" s="94" t="s">
        <v>4</v>
      </c>
      <c r="R43" s="94"/>
      <c r="S43" s="94"/>
      <c r="T43" s="94"/>
      <c r="U43" s="94" t="s">
        <v>5</v>
      </c>
      <c r="V43" s="94"/>
      <c r="W43" s="94"/>
      <c r="X43" s="94" t="s">
        <v>6</v>
      </c>
      <c r="Y43" s="94"/>
      <c r="Z43" s="94"/>
      <c r="AA43" s="94"/>
      <c r="AB43" s="94" t="s">
        <v>7</v>
      </c>
      <c r="AC43" s="94"/>
      <c r="AD43" s="94"/>
      <c r="AE43" s="94" t="s">
        <v>8</v>
      </c>
      <c r="AF43" s="94"/>
      <c r="AG43" s="94"/>
      <c r="AH43" s="94"/>
      <c r="AI43" s="94"/>
      <c r="AJ43" s="94" t="s">
        <v>9</v>
      </c>
      <c r="AK43" s="94"/>
      <c r="AL43" s="94"/>
      <c r="AM43" s="94" t="s">
        <v>10</v>
      </c>
      <c r="AN43" s="94"/>
      <c r="AO43" s="94"/>
      <c r="AP43" s="94"/>
      <c r="AQ43" s="97"/>
      <c r="AR43" s="97"/>
      <c r="AS43" s="113"/>
    </row>
    <row r="44" spans="1:45" s="2" customFormat="1" ht="16.5" customHeight="1" x14ac:dyDescent="0.2">
      <c r="A44" s="116"/>
      <c r="B44" s="117"/>
      <c r="C44" s="118"/>
      <c r="D44" s="14" t="s">
        <v>19</v>
      </c>
      <c r="E44" s="5">
        <v>1</v>
      </c>
      <c r="F44" s="5">
        <v>2</v>
      </c>
      <c r="G44" s="5">
        <v>3</v>
      </c>
      <c r="H44" s="5">
        <v>4</v>
      </c>
      <c r="I44" s="5">
        <v>5</v>
      </c>
      <c r="J44" s="5">
        <v>6</v>
      </c>
      <c r="K44" s="5">
        <v>7</v>
      </c>
      <c r="L44" s="5">
        <v>8</v>
      </c>
      <c r="M44" s="5">
        <v>9</v>
      </c>
      <c r="N44" s="5">
        <v>10</v>
      </c>
      <c r="O44" s="5">
        <v>11</v>
      </c>
      <c r="P44" s="5">
        <v>12</v>
      </c>
      <c r="Q44" s="5">
        <v>13</v>
      </c>
      <c r="R44" s="5">
        <v>14</v>
      </c>
      <c r="S44" s="5">
        <v>15</v>
      </c>
      <c r="T44" s="5">
        <v>16</v>
      </c>
      <c r="U44" s="5">
        <v>17</v>
      </c>
      <c r="V44" s="5">
        <v>18</v>
      </c>
      <c r="W44" s="5">
        <v>19</v>
      </c>
      <c r="X44" s="5">
        <v>20</v>
      </c>
      <c r="Y44" s="5">
        <v>21</v>
      </c>
      <c r="Z44" s="5">
        <v>22</v>
      </c>
      <c r="AA44" s="5">
        <v>23</v>
      </c>
      <c r="AB44" s="5">
        <v>24</v>
      </c>
      <c r="AC44" s="5">
        <v>25</v>
      </c>
      <c r="AD44" s="5">
        <v>26</v>
      </c>
      <c r="AE44" s="5">
        <v>27</v>
      </c>
      <c r="AF44" s="5">
        <v>28</v>
      </c>
      <c r="AG44" s="5">
        <v>29</v>
      </c>
      <c r="AH44" s="5">
        <v>30</v>
      </c>
      <c r="AI44" s="5">
        <v>31</v>
      </c>
      <c r="AJ44" s="5">
        <v>32</v>
      </c>
      <c r="AK44" s="5">
        <v>33</v>
      </c>
      <c r="AL44" s="5">
        <v>34</v>
      </c>
      <c r="AM44" s="5">
        <v>35</v>
      </c>
      <c r="AN44" s="5">
        <v>36</v>
      </c>
      <c r="AO44" s="5">
        <v>37</v>
      </c>
      <c r="AP44" s="5">
        <v>38</v>
      </c>
      <c r="AQ44" s="97"/>
      <c r="AR44" s="97"/>
      <c r="AS44" s="113"/>
    </row>
    <row r="45" spans="1:45" s="6" customFormat="1" ht="11.25" customHeight="1" x14ac:dyDescent="0.2">
      <c r="A45" s="140" t="s">
        <v>25</v>
      </c>
      <c r="B45" s="92" t="s">
        <v>13</v>
      </c>
      <c r="C45" s="29" t="s">
        <v>59</v>
      </c>
      <c r="D45" s="36"/>
      <c r="E45" s="17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61">
        <v>1</v>
      </c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33"/>
      <c r="AN45" s="33"/>
      <c r="AO45" s="33"/>
      <c r="AP45" s="33"/>
      <c r="AQ45" s="30">
        <f>COUNTA(E45:AP45)</f>
        <v>1</v>
      </c>
      <c r="AR45" s="3">
        <f>34*5</f>
        <v>170</v>
      </c>
      <c r="AS45" s="31">
        <f>AQ45/AR45</f>
        <v>5.8823529411764705E-3</v>
      </c>
    </row>
    <row r="46" spans="1:45" s="6" customFormat="1" ht="15" customHeight="1" x14ac:dyDescent="0.2">
      <c r="A46" s="141"/>
      <c r="B46" s="93"/>
      <c r="C46" s="29" t="s">
        <v>60</v>
      </c>
      <c r="D46" s="36"/>
      <c r="E46" s="17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61">
        <v>1</v>
      </c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33"/>
      <c r="AN46" s="33"/>
      <c r="AO46" s="33"/>
      <c r="AP46" s="33"/>
      <c r="AQ46" s="30">
        <f>COUNTA(E46:AP46)</f>
        <v>1</v>
      </c>
      <c r="AR46" s="3">
        <f t="shared" ref="AR46" si="13">34*5</f>
        <v>170</v>
      </c>
      <c r="AS46" s="31">
        <f t="shared" ref="AS46:AS62" si="14">AQ46/AR46</f>
        <v>5.8823529411764705E-3</v>
      </c>
    </row>
    <row r="47" spans="1:45" s="6" customFormat="1" ht="15" customHeight="1" x14ac:dyDescent="0.2">
      <c r="A47" s="141"/>
      <c r="B47" s="92" t="s">
        <v>11</v>
      </c>
      <c r="C47" s="29" t="s">
        <v>59</v>
      </c>
      <c r="D47" s="36"/>
      <c r="E47" s="17"/>
      <c r="F47" s="61">
        <v>1</v>
      </c>
      <c r="G47" s="33"/>
      <c r="H47" s="33"/>
      <c r="I47" s="33"/>
      <c r="J47" s="61">
        <v>1</v>
      </c>
      <c r="K47" s="33"/>
      <c r="L47" s="33"/>
      <c r="M47" s="33"/>
      <c r="N47" s="33"/>
      <c r="O47" s="33"/>
      <c r="P47" s="33"/>
      <c r="Q47" s="17"/>
      <c r="R47" s="18"/>
      <c r="S47" s="61">
        <v>1</v>
      </c>
      <c r="T47" s="18"/>
      <c r="U47" s="17"/>
      <c r="V47" s="18"/>
      <c r="W47" s="18"/>
      <c r="X47" s="17"/>
      <c r="Y47" s="18"/>
      <c r="Z47" s="18"/>
      <c r="AA47" s="18"/>
      <c r="AB47" s="17"/>
      <c r="AC47" s="18"/>
      <c r="AD47" s="18"/>
      <c r="AE47" s="17"/>
      <c r="AF47" s="17"/>
      <c r="AG47" s="18"/>
      <c r="AH47" s="18"/>
      <c r="AI47" s="18"/>
      <c r="AJ47" s="17"/>
      <c r="AK47" s="18"/>
      <c r="AL47" s="18"/>
      <c r="AM47" s="33"/>
      <c r="AN47" s="33"/>
      <c r="AO47" s="33"/>
      <c r="AP47" s="33"/>
      <c r="AQ47" s="30">
        <f t="shared" ref="AQ47:AQ48" si="15">COUNTA(E47:AP47)</f>
        <v>3</v>
      </c>
      <c r="AR47" s="3">
        <f>34*4</f>
        <v>136</v>
      </c>
      <c r="AS47" s="31">
        <f t="shared" si="14"/>
        <v>2.2058823529411766E-2</v>
      </c>
    </row>
    <row r="48" spans="1:45" s="6" customFormat="1" ht="15" customHeight="1" x14ac:dyDescent="0.2">
      <c r="A48" s="141"/>
      <c r="B48" s="93"/>
      <c r="C48" s="29" t="s">
        <v>60</v>
      </c>
      <c r="D48" s="36"/>
      <c r="E48" s="17"/>
      <c r="F48" s="61">
        <v>1</v>
      </c>
      <c r="G48" s="18"/>
      <c r="H48" s="33"/>
      <c r="I48" s="18"/>
      <c r="J48" s="61">
        <v>1</v>
      </c>
      <c r="K48" s="18"/>
      <c r="L48" s="18"/>
      <c r="M48" s="17"/>
      <c r="N48" s="18"/>
      <c r="O48" s="18"/>
      <c r="P48" s="18"/>
      <c r="Q48" s="17"/>
      <c r="R48" s="18"/>
      <c r="S48" s="61">
        <v>1</v>
      </c>
      <c r="T48" s="18"/>
      <c r="U48" s="17"/>
      <c r="V48" s="18"/>
      <c r="W48" s="18"/>
      <c r="X48" s="17"/>
      <c r="Y48" s="18"/>
      <c r="Z48" s="18"/>
      <c r="AA48" s="18"/>
      <c r="AB48" s="33"/>
      <c r="AC48" s="33"/>
      <c r="AD48" s="33"/>
      <c r="AE48" s="17"/>
      <c r="AF48" s="17"/>
      <c r="AG48" s="18"/>
      <c r="AH48" s="18"/>
      <c r="AI48" s="18"/>
      <c r="AJ48" s="17"/>
      <c r="AK48" s="18"/>
      <c r="AL48" s="18"/>
      <c r="AM48" s="33"/>
      <c r="AN48" s="33"/>
      <c r="AO48" s="33"/>
      <c r="AP48" s="33"/>
      <c r="AQ48" s="30">
        <f t="shared" si="15"/>
        <v>3</v>
      </c>
      <c r="AR48" s="3">
        <f t="shared" ref="AR48:AR50" si="16">34*4</f>
        <v>136</v>
      </c>
      <c r="AS48" s="31">
        <f t="shared" si="14"/>
        <v>2.2058823529411766E-2</v>
      </c>
    </row>
    <row r="49" spans="1:45" s="6" customFormat="1" x14ac:dyDescent="0.2">
      <c r="A49" s="141"/>
      <c r="B49" s="92" t="s">
        <v>16</v>
      </c>
      <c r="C49" s="29" t="s">
        <v>59</v>
      </c>
      <c r="D49" s="36"/>
      <c r="E49" s="17"/>
      <c r="F49" s="17"/>
      <c r="G49" s="17"/>
      <c r="H49" s="18"/>
      <c r="I49" s="35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7"/>
      <c r="V49" s="18"/>
      <c r="W49" s="18"/>
      <c r="X49" s="17"/>
      <c r="Y49" s="18"/>
      <c r="Z49" s="18"/>
      <c r="AA49" s="18"/>
      <c r="AB49" s="18"/>
      <c r="AC49" s="18"/>
      <c r="AD49" s="17"/>
      <c r="AE49" s="17"/>
      <c r="AF49" s="17"/>
      <c r="AG49" s="17"/>
      <c r="AH49" s="33"/>
      <c r="AI49" s="33"/>
      <c r="AJ49" s="33"/>
      <c r="AK49" s="18"/>
      <c r="AL49" s="18"/>
      <c r="AM49" s="33"/>
      <c r="AN49" s="33"/>
      <c r="AO49" s="33"/>
      <c r="AP49" s="33"/>
      <c r="AQ49" s="30">
        <f>COUNTA(E49:AP49)</f>
        <v>0</v>
      </c>
      <c r="AR49" s="3">
        <f t="shared" si="16"/>
        <v>136</v>
      </c>
      <c r="AS49" s="31">
        <f t="shared" si="14"/>
        <v>0</v>
      </c>
    </row>
    <row r="50" spans="1:45" ht="12.75" customHeight="1" x14ac:dyDescent="0.2">
      <c r="A50" s="141"/>
      <c r="B50" s="93"/>
      <c r="C50" s="29" t="s">
        <v>60</v>
      </c>
      <c r="D50" s="36"/>
      <c r="E50" s="17"/>
      <c r="F50" s="18"/>
      <c r="G50" s="18"/>
      <c r="H50" s="35"/>
      <c r="I50" s="17"/>
      <c r="J50" s="18"/>
      <c r="K50" s="18"/>
      <c r="L50" s="18"/>
      <c r="M50" s="17"/>
      <c r="N50" s="18"/>
      <c r="O50" s="18"/>
      <c r="P50" s="18"/>
      <c r="Q50" s="17"/>
      <c r="R50" s="18"/>
      <c r="S50" s="18"/>
      <c r="T50" s="18"/>
      <c r="U50" s="17"/>
      <c r="V50" s="18"/>
      <c r="W50" s="18"/>
      <c r="X50" s="17"/>
      <c r="Y50" s="18"/>
      <c r="Z50" s="18"/>
      <c r="AA50" s="18"/>
      <c r="AB50" s="18"/>
      <c r="AC50" s="18"/>
      <c r="AD50" s="17"/>
      <c r="AE50" s="17"/>
      <c r="AF50" s="17"/>
      <c r="AG50" s="17"/>
      <c r="AH50" s="33"/>
      <c r="AI50" s="33"/>
      <c r="AJ50" s="33"/>
      <c r="AK50" s="18"/>
      <c r="AL50" s="18"/>
      <c r="AM50" s="33"/>
      <c r="AN50" s="33"/>
      <c r="AO50" s="33"/>
      <c r="AP50" s="33"/>
      <c r="AQ50" s="30">
        <f t="shared" ref="AQ50:AQ62" si="17">COUNTA(E50:AP50)</f>
        <v>0</v>
      </c>
      <c r="AR50" s="3">
        <f t="shared" si="16"/>
        <v>136</v>
      </c>
      <c r="AS50" s="31">
        <f t="shared" si="14"/>
        <v>0</v>
      </c>
    </row>
    <row r="51" spans="1:45" ht="12.75" customHeight="1" x14ac:dyDescent="0.2">
      <c r="A51" s="141"/>
      <c r="B51" s="92" t="s">
        <v>17</v>
      </c>
      <c r="C51" s="29" t="s">
        <v>59</v>
      </c>
      <c r="D51" s="36"/>
      <c r="E51" s="17"/>
      <c r="F51" s="18"/>
      <c r="G51" s="18"/>
      <c r="H51" s="18"/>
      <c r="I51" s="17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7"/>
      <c r="V51" s="18"/>
      <c r="W51" s="18"/>
      <c r="X51" s="17"/>
      <c r="Y51" s="18"/>
      <c r="Z51" s="18"/>
      <c r="AA51" s="18"/>
      <c r="AB51" s="18"/>
      <c r="AC51" s="18"/>
      <c r="AD51" s="18"/>
      <c r="AE51" s="17"/>
      <c r="AF51" s="17"/>
      <c r="AG51" s="33"/>
      <c r="AH51" s="33"/>
      <c r="AI51" s="33"/>
      <c r="AJ51" s="33"/>
      <c r="AK51" s="18"/>
      <c r="AL51" s="18"/>
      <c r="AM51" s="33"/>
      <c r="AN51" s="33"/>
      <c r="AO51" s="33"/>
      <c r="AP51" s="33"/>
      <c r="AQ51" s="30">
        <f t="shared" si="17"/>
        <v>0</v>
      </c>
      <c r="AR51" s="3">
        <f>34*2</f>
        <v>68</v>
      </c>
      <c r="AS51" s="31">
        <f t="shared" si="14"/>
        <v>0</v>
      </c>
    </row>
    <row r="52" spans="1:45" ht="12.75" customHeight="1" x14ac:dyDescent="0.2">
      <c r="A52" s="141"/>
      <c r="B52" s="93"/>
      <c r="C52" s="29" t="s">
        <v>60</v>
      </c>
      <c r="D52" s="36"/>
      <c r="E52" s="17"/>
      <c r="F52" s="18"/>
      <c r="G52" s="18"/>
      <c r="H52" s="18"/>
      <c r="I52" s="17"/>
      <c r="J52" s="18"/>
      <c r="K52" s="18"/>
      <c r="L52" s="18"/>
      <c r="M52" s="17"/>
      <c r="N52" s="18"/>
      <c r="O52" s="18"/>
      <c r="P52" s="18"/>
      <c r="Q52" s="17"/>
      <c r="R52" s="18"/>
      <c r="S52" s="18"/>
      <c r="T52" s="18"/>
      <c r="U52" s="17"/>
      <c r="V52" s="18"/>
      <c r="W52" s="18"/>
      <c r="X52" s="17"/>
      <c r="Y52" s="18"/>
      <c r="Z52" s="18"/>
      <c r="AA52" s="18"/>
      <c r="AB52" s="17"/>
      <c r="AC52" s="18"/>
      <c r="AD52" s="33"/>
      <c r="AE52" s="17"/>
      <c r="AF52" s="17"/>
      <c r="AG52" s="18"/>
      <c r="AH52" s="18"/>
      <c r="AI52" s="33"/>
      <c r="AJ52" s="17"/>
      <c r="AK52" s="18"/>
      <c r="AL52" s="18"/>
      <c r="AM52" s="33"/>
      <c r="AN52" s="33"/>
      <c r="AO52" s="33"/>
      <c r="AP52" s="33"/>
      <c r="AQ52" s="30">
        <f t="shared" si="17"/>
        <v>0</v>
      </c>
      <c r="AR52" s="3">
        <f t="shared" ref="AR52:AR54" si="18">34*2</f>
        <v>68</v>
      </c>
      <c r="AS52" s="31">
        <f t="shared" si="14"/>
        <v>0</v>
      </c>
    </row>
    <row r="53" spans="1:45" ht="12.75" customHeight="1" x14ac:dyDescent="0.2">
      <c r="A53" s="141"/>
      <c r="B53" s="162" t="s">
        <v>106</v>
      </c>
      <c r="C53" s="29" t="s">
        <v>59</v>
      </c>
      <c r="D53" s="36"/>
      <c r="E53" s="17"/>
      <c r="F53" s="18"/>
      <c r="G53" s="18"/>
      <c r="H53" s="18"/>
      <c r="I53" s="17"/>
      <c r="J53" s="18"/>
      <c r="K53" s="18"/>
      <c r="L53" s="18"/>
      <c r="M53" s="17"/>
      <c r="N53" s="18"/>
      <c r="O53" s="18"/>
      <c r="P53" s="18"/>
      <c r="Q53" s="17"/>
      <c r="R53" s="18"/>
      <c r="S53" s="18"/>
      <c r="T53" s="18"/>
      <c r="U53" s="17"/>
      <c r="V53" s="18"/>
      <c r="W53" s="18"/>
      <c r="X53" s="17"/>
      <c r="Y53" s="18"/>
      <c r="Z53" s="18"/>
      <c r="AA53" s="18"/>
      <c r="AB53" s="17"/>
      <c r="AC53" s="18"/>
      <c r="AD53" s="33"/>
      <c r="AE53" s="17"/>
      <c r="AF53" s="17"/>
      <c r="AG53" s="18"/>
      <c r="AH53" s="18"/>
      <c r="AI53" s="33"/>
      <c r="AJ53" s="17"/>
      <c r="AK53" s="18"/>
      <c r="AL53" s="18"/>
      <c r="AM53" s="33"/>
      <c r="AN53" s="33"/>
      <c r="AO53" s="33"/>
      <c r="AP53" s="33"/>
      <c r="AQ53" s="30">
        <f t="shared" si="17"/>
        <v>0</v>
      </c>
      <c r="AR53" s="3">
        <f t="shared" si="18"/>
        <v>68</v>
      </c>
      <c r="AS53" s="31">
        <f t="shared" si="14"/>
        <v>0</v>
      </c>
    </row>
    <row r="54" spans="1:45" ht="12.75" customHeight="1" x14ac:dyDescent="0.2">
      <c r="A54" s="141"/>
      <c r="B54" s="163"/>
      <c r="C54" s="29" t="s">
        <v>60</v>
      </c>
      <c r="D54" s="36"/>
      <c r="E54" s="17"/>
      <c r="F54" s="18"/>
      <c r="G54" s="18"/>
      <c r="H54" s="18"/>
      <c r="I54" s="17"/>
      <c r="J54" s="18"/>
      <c r="K54" s="18"/>
      <c r="L54" s="18"/>
      <c r="M54" s="17"/>
      <c r="N54" s="18"/>
      <c r="O54" s="18"/>
      <c r="P54" s="18"/>
      <c r="Q54" s="17"/>
      <c r="R54" s="18"/>
      <c r="S54" s="18"/>
      <c r="T54" s="18"/>
      <c r="U54" s="17"/>
      <c r="V54" s="18"/>
      <c r="W54" s="18"/>
      <c r="X54" s="17"/>
      <c r="Y54" s="18"/>
      <c r="Z54" s="18"/>
      <c r="AA54" s="18"/>
      <c r="AB54" s="17"/>
      <c r="AC54" s="18"/>
      <c r="AD54" s="33"/>
      <c r="AE54" s="17"/>
      <c r="AF54" s="17"/>
      <c r="AG54" s="18"/>
      <c r="AH54" s="18"/>
      <c r="AI54" s="33"/>
      <c r="AJ54" s="17"/>
      <c r="AK54" s="18"/>
      <c r="AL54" s="18"/>
      <c r="AM54" s="33"/>
      <c r="AN54" s="33"/>
      <c r="AO54" s="33"/>
      <c r="AP54" s="33"/>
      <c r="AQ54" s="30">
        <f t="shared" si="17"/>
        <v>0</v>
      </c>
      <c r="AR54" s="3">
        <f t="shared" si="18"/>
        <v>68</v>
      </c>
      <c r="AS54" s="31">
        <f t="shared" si="14"/>
        <v>0</v>
      </c>
    </row>
    <row r="55" spans="1:45" ht="12.75" customHeight="1" x14ac:dyDescent="0.2">
      <c r="A55" s="141"/>
      <c r="B55" s="92" t="s">
        <v>43</v>
      </c>
      <c r="C55" s="29" t="s">
        <v>59</v>
      </c>
      <c r="D55" s="36"/>
      <c r="E55" s="17"/>
      <c r="F55" s="18"/>
      <c r="G55" s="18"/>
      <c r="H55" s="18"/>
      <c r="I55" s="17"/>
      <c r="J55" s="18"/>
      <c r="K55" s="18"/>
      <c r="L55" s="18"/>
      <c r="M55" s="17"/>
      <c r="N55" s="18"/>
      <c r="O55" s="18"/>
      <c r="P55" s="18"/>
      <c r="Q55" s="17"/>
      <c r="R55" s="18"/>
      <c r="S55" s="18"/>
      <c r="T55" s="18"/>
      <c r="U55" s="17"/>
      <c r="V55" s="18"/>
      <c r="W55" s="18"/>
      <c r="X55" s="17"/>
      <c r="Y55" s="18"/>
      <c r="Z55" s="18"/>
      <c r="AA55" s="33"/>
      <c r="AB55" s="17"/>
      <c r="AC55" s="18"/>
      <c r="AD55" s="18"/>
      <c r="AE55" s="17"/>
      <c r="AF55" s="17"/>
      <c r="AG55" s="18"/>
      <c r="AH55" s="18"/>
      <c r="AI55" s="18"/>
      <c r="AJ55" s="33"/>
      <c r="AK55" s="18"/>
      <c r="AL55" s="18"/>
      <c r="AM55" s="33"/>
      <c r="AN55" s="33"/>
      <c r="AO55" s="33"/>
      <c r="AP55" s="33"/>
      <c r="AQ55" s="30">
        <f t="shared" si="17"/>
        <v>0</v>
      </c>
      <c r="AR55" s="3">
        <f>34*1</f>
        <v>34</v>
      </c>
      <c r="AS55" s="31">
        <f t="shared" si="14"/>
        <v>0</v>
      </c>
    </row>
    <row r="56" spans="1:45" ht="12.75" customHeight="1" x14ac:dyDescent="0.2">
      <c r="A56" s="141"/>
      <c r="B56" s="93"/>
      <c r="C56" s="15" t="s">
        <v>60</v>
      </c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33"/>
      <c r="AN56" s="33"/>
      <c r="AO56" s="33"/>
      <c r="AP56" s="33"/>
      <c r="AQ56" s="30">
        <f t="shared" si="17"/>
        <v>0</v>
      </c>
      <c r="AR56" s="3">
        <f t="shared" ref="AR56:AR60" si="19">34*1</f>
        <v>34</v>
      </c>
      <c r="AS56" s="31">
        <f t="shared" si="14"/>
        <v>0</v>
      </c>
    </row>
    <row r="57" spans="1:45" ht="12.75" customHeight="1" x14ac:dyDescent="0.2">
      <c r="A57" s="141"/>
      <c r="B57" s="92" t="s">
        <v>44</v>
      </c>
      <c r="C57" s="29" t="s">
        <v>59</v>
      </c>
      <c r="D57" s="32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30">
        <f t="shared" si="17"/>
        <v>0</v>
      </c>
      <c r="AR57" s="3">
        <f t="shared" si="19"/>
        <v>34</v>
      </c>
      <c r="AS57" s="31">
        <f t="shared" si="14"/>
        <v>0</v>
      </c>
    </row>
    <row r="58" spans="1:45" ht="14.25" customHeight="1" x14ac:dyDescent="0.2">
      <c r="A58" s="141"/>
      <c r="B58" s="93"/>
      <c r="C58" s="29" t="s">
        <v>60</v>
      </c>
      <c r="D58" s="32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30">
        <f t="shared" si="17"/>
        <v>0</v>
      </c>
      <c r="AR58" s="3">
        <f t="shared" si="19"/>
        <v>34</v>
      </c>
      <c r="AS58" s="31">
        <f t="shared" si="14"/>
        <v>0</v>
      </c>
    </row>
    <row r="59" spans="1:45" s="2" customFormat="1" ht="15" customHeight="1" x14ac:dyDescent="0.2">
      <c r="A59" s="141"/>
      <c r="B59" s="92" t="s">
        <v>45</v>
      </c>
      <c r="C59" s="29" t="s">
        <v>59</v>
      </c>
      <c r="D59" s="36"/>
      <c r="E59" s="17"/>
      <c r="F59" s="17"/>
      <c r="G59" s="17"/>
      <c r="H59" s="18"/>
      <c r="I59" s="35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33"/>
      <c r="AN59" s="33"/>
      <c r="AO59" s="33"/>
      <c r="AP59" s="33"/>
      <c r="AQ59" s="30">
        <f t="shared" si="17"/>
        <v>0</v>
      </c>
      <c r="AR59" s="3">
        <f t="shared" si="19"/>
        <v>34</v>
      </c>
      <c r="AS59" s="31">
        <f t="shared" si="14"/>
        <v>0</v>
      </c>
    </row>
    <row r="60" spans="1:45" s="6" customFormat="1" ht="13.5" customHeight="1" x14ac:dyDescent="0.2">
      <c r="A60" s="141"/>
      <c r="B60" s="93"/>
      <c r="C60" s="29" t="s">
        <v>60</v>
      </c>
      <c r="D60" s="36"/>
      <c r="E60" s="17"/>
      <c r="F60" s="18"/>
      <c r="G60" s="18"/>
      <c r="H60" s="33"/>
      <c r="I60" s="17"/>
      <c r="J60" s="18"/>
      <c r="K60" s="18"/>
      <c r="L60" s="18"/>
      <c r="M60" s="17"/>
      <c r="N60" s="18"/>
      <c r="O60" s="18"/>
      <c r="P60" s="18"/>
      <c r="Q60" s="17"/>
      <c r="R60" s="18"/>
      <c r="S60" s="18"/>
      <c r="T60" s="18"/>
      <c r="U60" s="17"/>
      <c r="V60" s="18"/>
      <c r="W60" s="18"/>
      <c r="X60" s="17"/>
      <c r="Y60" s="18"/>
      <c r="Z60" s="18"/>
      <c r="AA60" s="18"/>
      <c r="AB60" s="17"/>
      <c r="AC60" s="18"/>
      <c r="AD60" s="18"/>
      <c r="AE60" s="17"/>
      <c r="AF60" s="17"/>
      <c r="AG60" s="18"/>
      <c r="AH60" s="18"/>
      <c r="AI60" s="18"/>
      <c r="AJ60" s="17"/>
      <c r="AK60" s="18"/>
      <c r="AL60" s="18"/>
      <c r="AM60" s="33"/>
      <c r="AN60" s="33"/>
      <c r="AO60" s="33"/>
      <c r="AP60" s="33"/>
      <c r="AQ60" s="30">
        <f t="shared" si="17"/>
        <v>0</v>
      </c>
      <c r="AR60" s="3">
        <f t="shared" si="19"/>
        <v>34</v>
      </c>
      <c r="AS60" s="31">
        <f t="shared" si="14"/>
        <v>0</v>
      </c>
    </row>
    <row r="61" spans="1:45" s="6" customFormat="1" ht="15" customHeight="1" x14ac:dyDescent="0.2">
      <c r="A61" s="141"/>
      <c r="B61" s="94" t="s">
        <v>57</v>
      </c>
      <c r="C61" s="29" t="s">
        <v>59</v>
      </c>
      <c r="D61" s="36"/>
      <c r="E61" s="17"/>
      <c r="F61" s="18"/>
      <c r="G61" s="18"/>
      <c r="H61" s="33"/>
      <c r="I61" s="18"/>
      <c r="J61" s="18"/>
      <c r="K61" s="18"/>
      <c r="L61" s="18"/>
      <c r="M61" s="17"/>
      <c r="N61" s="18"/>
      <c r="O61" s="18"/>
      <c r="P61" s="18"/>
      <c r="Q61" s="17"/>
      <c r="R61" s="18"/>
      <c r="S61" s="18"/>
      <c r="T61" s="18"/>
      <c r="U61" s="17"/>
      <c r="V61" s="18"/>
      <c r="W61" s="18"/>
      <c r="X61" s="17"/>
      <c r="Y61" s="18"/>
      <c r="Z61" s="18"/>
      <c r="AA61" s="18"/>
      <c r="AB61" s="33"/>
      <c r="AC61" s="33"/>
      <c r="AD61" s="33"/>
      <c r="AE61" s="17"/>
      <c r="AF61" s="17"/>
      <c r="AG61" s="18"/>
      <c r="AH61" s="18"/>
      <c r="AI61" s="18"/>
      <c r="AJ61" s="17"/>
      <c r="AK61" s="18"/>
      <c r="AL61" s="18"/>
      <c r="AM61" s="33"/>
      <c r="AN61" s="33"/>
      <c r="AO61" s="33"/>
      <c r="AP61" s="33"/>
      <c r="AQ61" s="30">
        <f t="shared" si="17"/>
        <v>0</v>
      </c>
      <c r="AR61" s="3">
        <f>34*2</f>
        <v>68</v>
      </c>
      <c r="AS61" s="31">
        <f t="shared" si="14"/>
        <v>0</v>
      </c>
    </row>
    <row r="62" spans="1:45" s="6" customFormat="1" ht="15" customHeight="1" x14ac:dyDescent="0.2">
      <c r="A62" s="141"/>
      <c r="B62" s="94"/>
      <c r="C62" s="29" t="s">
        <v>60</v>
      </c>
      <c r="D62" s="36"/>
      <c r="E62" s="17"/>
      <c r="F62" s="18"/>
      <c r="G62" s="18"/>
      <c r="H62" s="18"/>
      <c r="I62" s="17"/>
      <c r="J62" s="18"/>
      <c r="K62" s="18"/>
      <c r="L62" s="18"/>
      <c r="M62" s="17"/>
      <c r="N62" s="18"/>
      <c r="O62" s="18"/>
      <c r="P62" s="18"/>
      <c r="Q62" s="17"/>
      <c r="R62" s="18"/>
      <c r="S62" s="18"/>
      <c r="T62" s="18"/>
      <c r="U62" s="17"/>
      <c r="V62" s="18"/>
      <c r="W62" s="18"/>
      <c r="X62" s="17"/>
      <c r="Y62" s="18"/>
      <c r="Z62" s="18"/>
      <c r="AA62" s="18"/>
      <c r="AB62" s="18"/>
      <c r="AC62" s="18"/>
      <c r="AD62" s="17"/>
      <c r="AE62" s="17"/>
      <c r="AF62" s="17"/>
      <c r="AG62" s="17"/>
      <c r="AH62" s="33"/>
      <c r="AI62" s="33"/>
      <c r="AJ62" s="33"/>
      <c r="AK62" s="18"/>
      <c r="AL62" s="18"/>
      <c r="AM62" s="33"/>
      <c r="AN62" s="33"/>
      <c r="AO62" s="33"/>
      <c r="AP62" s="33"/>
      <c r="AQ62" s="30">
        <f t="shared" si="17"/>
        <v>0</v>
      </c>
      <c r="AR62" s="3">
        <f t="shared" ref="AR62" si="20">34*2</f>
        <v>68</v>
      </c>
      <c r="AS62" s="31">
        <f t="shared" si="14"/>
        <v>0</v>
      </c>
    </row>
    <row r="63" spans="1:45" s="6" customFormat="1" ht="20.25" customHeight="1" x14ac:dyDescent="0.2">
      <c r="A63" s="56"/>
      <c r="B63" s="57"/>
      <c r="C63" s="57"/>
      <c r="D63" s="57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6"/>
      <c r="AN63" s="56"/>
      <c r="AO63" s="56"/>
      <c r="AP63" s="56"/>
      <c r="AQ63" s="56"/>
      <c r="AR63" s="56"/>
      <c r="AS63" s="56"/>
    </row>
    <row r="64" spans="1:45" s="37" customFormat="1" ht="123" customHeight="1" x14ac:dyDescent="0.2">
      <c r="A64" s="136" t="s">
        <v>24</v>
      </c>
      <c r="B64" s="136"/>
      <c r="C64" s="136"/>
      <c r="D64" s="136"/>
      <c r="E64" s="122" t="s">
        <v>40</v>
      </c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4"/>
      <c r="AQ64" s="97" t="s">
        <v>20</v>
      </c>
      <c r="AR64" s="97" t="s">
        <v>22</v>
      </c>
      <c r="AS64" s="113" t="s">
        <v>21</v>
      </c>
    </row>
    <row r="65" spans="1:45" s="37" customFormat="1" x14ac:dyDescent="0.2">
      <c r="A65" s="114" t="s">
        <v>0</v>
      </c>
      <c r="B65" s="115"/>
      <c r="C65" s="92" t="s">
        <v>51</v>
      </c>
      <c r="D65" s="14" t="s">
        <v>18</v>
      </c>
      <c r="E65" s="94" t="s">
        <v>1</v>
      </c>
      <c r="F65" s="94"/>
      <c r="G65" s="94"/>
      <c r="H65" s="94"/>
      <c r="I65" s="94" t="s">
        <v>2</v>
      </c>
      <c r="J65" s="94"/>
      <c r="K65" s="94"/>
      <c r="L65" s="94"/>
      <c r="M65" s="94" t="s">
        <v>3</v>
      </c>
      <c r="N65" s="94"/>
      <c r="O65" s="94"/>
      <c r="P65" s="94"/>
      <c r="Q65" s="94" t="s">
        <v>4</v>
      </c>
      <c r="R65" s="94"/>
      <c r="S65" s="94"/>
      <c r="T65" s="94"/>
      <c r="U65" s="94" t="s">
        <v>5</v>
      </c>
      <c r="V65" s="94"/>
      <c r="W65" s="94"/>
      <c r="X65" s="94" t="s">
        <v>6</v>
      </c>
      <c r="Y65" s="94"/>
      <c r="Z65" s="94"/>
      <c r="AA65" s="94"/>
      <c r="AB65" s="94" t="s">
        <v>7</v>
      </c>
      <c r="AC65" s="94"/>
      <c r="AD65" s="94"/>
      <c r="AE65" s="94" t="s">
        <v>8</v>
      </c>
      <c r="AF65" s="94"/>
      <c r="AG65" s="94"/>
      <c r="AH65" s="94"/>
      <c r="AI65" s="94"/>
      <c r="AJ65" s="94" t="s">
        <v>9</v>
      </c>
      <c r="AK65" s="94"/>
      <c r="AL65" s="94"/>
      <c r="AM65" s="94" t="s">
        <v>10</v>
      </c>
      <c r="AN65" s="94"/>
      <c r="AO65" s="94"/>
      <c r="AP65" s="94"/>
      <c r="AQ65" s="97"/>
      <c r="AR65" s="97"/>
      <c r="AS65" s="113"/>
    </row>
    <row r="66" spans="1:45" s="37" customFormat="1" x14ac:dyDescent="0.2">
      <c r="A66" s="116"/>
      <c r="B66" s="117"/>
      <c r="C66" s="118"/>
      <c r="D66" s="14" t="s">
        <v>19</v>
      </c>
      <c r="E66" s="5">
        <v>1</v>
      </c>
      <c r="F66" s="5">
        <v>2</v>
      </c>
      <c r="G66" s="5">
        <v>3</v>
      </c>
      <c r="H66" s="5">
        <v>4</v>
      </c>
      <c r="I66" s="5">
        <v>5</v>
      </c>
      <c r="J66" s="5">
        <v>6</v>
      </c>
      <c r="K66" s="5">
        <v>7</v>
      </c>
      <c r="L66" s="5">
        <v>8</v>
      </c>
      <c r="M66" s="5">
        <v>9</v>
      </c>
      <c r="N66" s="5">
        <v>10</v>
      </c>
      <c r="O66" s="5">
        <v>11</v>
      </c>
      <c r="P66" s="5">
        <v>12</v>
      </c>
      <c r="Q66" s="5">
        <v>13</v>
      </c>
      <c r="R66" s="5">
        <v>14</v>
      </c>
      <c r="S66" s="5">
        <v>15</v>
      </c>
      <c r="T66" s="5">
        <v>16</v>
      </c>
      <c r="U66" s="5">
        <v>17</v>
      </c>
      <c r="V66" s="5">
        <v>18</v>
      </c>
      <c r="W66" s="5">
        <v>19</v>
      </c>
      <c r="X66" s="5">
        <v>20</v>
      </c>
      <c r="Y66" s="5">
        <v>21</v>
      </c>
      <c r="Z66" s="5">
        <v>22</v>
      </c>
      <c r="AA66" s="5">
        <v>23</v>
      </c>
      <c r="AB66" s="5">
        <v>24</v>
      </c>
      <c r="AC66" s="5">
        <v>25</v>
      </c>
      <c r="AD66" s="5">
        <v>26</v>
      </c>
      <c r="AE66" s="5">
        <v>27</v>
      </c>
      <c r="AF66" s="5">
        <v>28</v>
      </c>
      <c r="AG66" s="5">
        <v>29</v>
      </c>
      <c r="AH66" s="5">
        <v>30</v>
      </c>
      <c r="AI66" s="5">
        <v>31</v>
      </c>
      <c r="AJ66" s="5">
        <v>32</v>
      </c>
      <c r="AK66" s="5">
        <v>33</v>
      </c>
      <c r="AL66" s="5">
        <v>34</v>
      </c>
      <c r="AM66" s="5">
        <v>35</v>
      </c>
      <c r="AN66" s="5">
        <v>36</v>
      </c>
      <c r="AO66" s="5">
        <v>37</v>
      </c>
      <c r="AP66" s="5">
        <v>38</v>
      </c>
      <c r="AQ66" s="97"/>
      <c r="AR66" s="97"/>
      <c r="AS66" s="113"/>
    </row>
    <row r="67" spans="1:45" ht="12.75" customHeight="1" x14ac:dyDescent="0.2">
      <c r="A67" s="133" t="s">
        <v>25</v>
      </c>
      <c r="B67" s="92" t="s">
        <v>13</v>
      </c>
      <c r="C67" s="29" t="s">
        <v>61</v>
      </c>
      <c r="D67" s="16"/>
      <c r="E67" s="4"/>
      <c r="F67" s="18"/>
      <c r="G67" s="18"/>
      <c r="H67" s="61">
        <v>1</v>
      </c>
      <c r="I67" s="18"/>
      <c r="J67" s="18"/>
      <c r="K67" s="18"/>
      <c r="L67" s="18"/>
      <c r="M67" s="61">
        <v>1</v>
      </c>
      <c r="N67" s="18"/>
      <c r="O67" s="18"/>
      <c r="P67" s="18"/>
      <c r="Q67" s="18"/>
      <c r="R67" s="18"/>
      <c r="S67" s="61">
        <v>1</v>
      </c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34"/>
      <c r="AN67" s="7"/>
      <c r="AO67" s="7"/>
      <c r="AP67" s="7"/>
      <c r="AQ67" s="7">
        <f t="shared" ref="AQ67:AQ86" si="21">SUM(E67:AP67)</f>
        <v>3</v>
      </c>
      <c r="AR67" s="39">
        <f>34*5</f>
        <v>170</v>
      </c>
      <c r="AS67" s="8">
        <f t="shared" ref="AS67:AS86" si="22">AQ67/AR67</f>
        <v>1.7647058823529412E-2</v>
      </c>
    </row>
    <row r="68" spans="1:45" ht="12.75" customHeight="1" x14ac:dyDescent="0.2">
      <c r="A68" s="133"/>
      <c r="B68" s="93"/>
      <c r="C68" s="29" t="s">
        <v>62</v>
      </c>
      <c r="D68" s="16"/>
      <c r="E68" s="4"/>
      <c r="F68" s="18"/>
      <c r="G68" s="18"/>
      <c r="H68" s="61">
        <v>1</v>
      </c>
      <c r="I68" s="18"/>
      <c r="J68" s="18"/>
      <c r="K68" s="18"/>
      <c r="L68" s="18"/>
      <c r="M68" s="61">
        <v>1</v>
      </c>
      <c r="N68" s="18"/>
      <c r="O68" s="18"/>
      <c r="P68" s="18"/>
      <c r="Q68" s="18"/>
      <c r="R68" s="18"/>
      <c r="S68" s="61">
        <v>1</v>
      </c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34"/>
      <c r="AN68" s="7"/>
      <c r="AO68" s="7"/>
      <c r="AP68" s="7"/>
      <c r="AQ68" s="7">
        <f t="shared" si="21"/>
        <v>3</v>
      </c>
      <c r="AR68" s="39">
        <f t="shared" ref="AR68" si="23">34*5</f>
        <v>170</v>
      </c>
      <c r="AS68" s="8">
        <f t="shared" si="22"/>
        <v>1.7647058823529412E-2</v>
      </c>
    </row>
    <row r="69" spans="1:45" ht="12.75" customHeight="1" x14ac:dyDescent="0.2">
      <c r="A69" s="133"/>
      <c r="B69" s="92" t="s">
        <v>11</v>
      </c>
      <c r="C69" s="15" t="s">
        <v>61</v>
      </c>
      <c r="D69" s="16"/>
      <c r="E69" s="4"/>
      <c r="F69" s="18"/>
      <c r="G69" s="18"/>
      <c r="H69" s="18"/>
      <c r="I69" s="61">
        <v>1</v>
      </c>
      <c r="J69" s="18"/>
      <c r="K69" s="18"/>
      <c r="L69" s="61">
        <v>1</v>
      </c>
      <c r="M69" s="18"/>
      <c r="N69" s="18"/>
      <c r="O69" s="18"/>
      <c r="P69" s="18"/>
      <c r="Q69" s="18"/>
      <c r="R69" s="18"/>
      <c r="S69" s="61">
        <v>1</v>
      </c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34"/>
      <c r="AN69" s="7"/>
      <c r="AO69" s="7"/>
      <c r="AP69" s="7"/>
      <c r="AQ69" s="7">
        <f t="shared" si="21"/>
        <v>3</v>
      </c>
      <c r="AR69" s="39">
        <f>34*4</f>
        <v>136</v>
      </c>
      <c r="AS69" s="8">
        <f t="shared" si="22"/>
        <v>2.2058823529411766E-2</v>
      </c>
    </row>
    <row r="70" spans="1:45" ht="12.75" customHeight="1" x14ac:dyDescent="0.2">
      <c r="A70" s="133"/>
      <c r="B70" s="93"/>
      <c r="C70" s="29" t="s">
        <v>62</v>
      </c>
      <c r="D70" s="16"/>
      <c r="E70" s="4"/>
      <c r="F70" s="18"/>
      <c r="G70" s="18"/>
      <c r="H70" s="18"/>
      <c r="I70" s="61">
        <v>1</v>
      </c>
      <c r="J70" s="18"/>
      <c r="K70" s="18"/>
      <c r="L70" s="61">
        <v>1</v>
      </c>
      <c r="M70" s="18"/>
      <c r="N70" s="18"/>
      <c r="O70" s="18"/>
      <c r="P70" s="18"/>
      <c r="Q70" s="18"/>
      <c r="R70" s="18"/>
      <c r="S70" s="61">
        <v>1</v>
      </c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34"/>
      <c r="AN70" s="7"/>
      <c r="AO70" s="7"/>
      <c r="AP70" s="7"/>
      <c r="AQ70" s="7">
        <f t="shared" si="21"/>
        <v>3</v>
      </c>
      <c r="AR70" s="39">
        <f t="shared" ref="AR70:AR72" si="24">34*4</f>
        <v>136</v>
      </c>
      <c r="AS70" s="8">
        <f t="shared" si="22"/>
        <v>2.2058823529411766E-2</v>
      </c>
    </row>
    <row r="71" spans="1:45" ht="12.75" customHeight="1" x14ac:dyDescent="0.2">
      <c r="A71" s="133"/>
      <c r="B71" s="92" t="s">
        <v>16</v>
      </c>
      <c r="C71" s="15" t="s">
        <v>61</v>
      </c>
      <c r="D71" s="16"/>
      <c r="E71" s="4"/>
      <c r="F71" s="18"/>
      <c r="G71" s="18"/>
      <c r="H71" s="18"/>
      <c r="I71" s="18"/>
      <c r="J71" s="18"/>
      <c r="K71" s="61">
        <v>1</v>
      </c>
      <c r="L71" s="18"/>
      <c r="M71" s="18"/>
      <c r="N71" s="18"/>
      <c r="O71" s="18"/>
      <c r="P71" s="18"/>
      <c r="Q71" s="18"/>
      <c r="R71" s="61">
        <v>1</v>
      </c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34"/>
      <c r="AN71" s="7"/>
      <c r="AO71" s="7"/>
      <c r="AP71" s="7"/>
      <c r="AQ71" s="7">
        <f t="shared" si="21"/>
        <v>2</v>
      </c>
      <c r="AR71" s="39">
        <f>34*4</f>
        <v>136</v>
      </c>
      <c r="AS71" s="8">
        <f t="shared" si="22"/>
        <v>1.4705882352941176E-2</v>
      </c>
    </row>
    <row r="72" spans="1:45" ht="12.75" customHeight="1" x14ac:dyDescent="0.2">
      <c r="A72" s="133"/>
      <c r="B72" s="93"/>
      <c r="C72" s="29" t="s">
        <v>62</v>
      </c>
      <c r="D72" s="16"/>
      <c r="E72" s="4"/>
      <c r="F72" s="18"/>
      <c r="G72" s="18"/>
      <c r="H72" s="18"/>
      <c r="I72" s="18"/>
      <c r="J72" s="18"/>
      <c r="K72" s="61">
        <v>1</v>
      </c>
      <c r="L72" s="18"/>
      <c r="M72" s="18"/>
      <c r="N72" s="18"/>
      <c r="O72" s="18"/>
      <c r="P72" s="18"/>
      <c r="Q72" s="18"/>
      <c r="R72" s="61">
        <v>1</v>
      </c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34"/>
      <c r="AJ72" s="34"/>
      <c r="AK72" s="18"/>
      <c r="AL72" s="18"/>
      <c r="AM72" s="34"/>
      <c r="AN72" s="7"/>
      <c r="AO72" s="7"/>
      <c r="AP72" s="7"/>
      <c r="AQ72" s="7">
        <f t="shared" si="21"/>
        <v>2</v>
      </c>
      <c r="AR72" s="39">
        <f t="shared" si="24"/>
        <v>136</v>
      </c>
      <c r="AS72" s="8">
        <f t="shared" si="22"/>
        <v>1.4705882352941176E-2</v>
      </c>
    </row>
    <row r="73" spans="1:45" ht="12.75" customHeight="1" x14ac:dyDescent="0.2">
      <c r="A73" s="133"/>
      <c r="B73" s="94" t="s">
        <v>17</v>
      </c>
      <c r="C73" s="29" t="s">
        <v>61</v>
      </c>
      <c r="D73" s="16"/>
      <c r="E73" s="4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34"/>
      <c r="AJ73" s="34"/>
      <c r="AK73" s="18"/>
      <c r="AL73" s="18"/>
      <c r="AM73" s="34"/>
      <c r="AN73" s="7"/>
      <c r="AO73" s="7"/>
      <c r="AP73" s="7"/>
      <c r="AQ73" s="7">
        <f t="shared" si="21"/>
        <v>0</v>
      </c>
      <c r="AR73" s="39">
        <f>34*2</f>
        <v>68</v>
      </c>
      <c r="AS73" s="8">
        <f t="shared" si="22"/>
        <v>0</v>
      </c>
    </row>
    <row r="74" spans="1:45" ht="12.75" customHeight="1" x14ac:dyDescent="0.2">
      <c r="A74" s="133"/>
      <c r="B74" s="94"/>
      <c r="C74" s="29" t="s">
        <v>62</v>
      </c>
      <c r="D74" s="16"/>
      <c r="E74" s="4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34"/>
      <c r="AJ74" s="34"/>
      <c r="AK74" s="18"/>
      <c r="AL74" s="18"/>
      <c r="AM74" s="34"/>
      <c r="AN74" s="7"/>
      <c r="AO74" s="7"/>
      <c r="AP74" s="7"/>
      <c r="AQ74" s="7">
        <f t="shared" si="21"/>
        <v>0</v>
      </c>
      <c r="AR74" s="39">
        <f t="shared" ref="AR74:AR76" si="25">34*2</f>
        <v>68</v>
      </c>
      <c r="AS74" s="8">
        <f t="shared" si="22"/>
        <v>0</v>
      </c>
    </row>
    <row r="75" spans="1:45" x14ac:dyDescent="0.2">
      <c r="A75" s="133"/>
      <c r="B75" s="94" t="s">
        <v>106</v>
      </c>
      <c r="C75" s="29" t="s">
        <v>61</v>
      </c>
      <c r="D75" s="13"/>
      <c r="E75" s="4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34"/>
      <c r="AJ75" s="34"/>
      <c r="AK75" s="18"/>
      <c r="AL75" s="18"/>
      <c r="AM75" s="34"/>
      <c r="AN75" s="7"/>
      <c r="AO75" s="7"/>
      <c r="AP75" s="7"/>
      <c r="AQ75" s="7">
        <f t="shared" si="21"/>
        <v>0</v>
      </c>
      <c r="AR75" s="39">
        <f>34*2</f>
        <v>68</v>
      </c>
      <c r="AS75" s="8">
        <f t="shared" si="22"/>
        <v>0</v>
      </c>
    </row>
    <row r="76" spans="1:45" ht="12.75" customHeight="1" x14ac:dyDescent="0.2">
      <c r="A76" s="133"/>
      <c r="B76" s="94"/>
      <c r="C76" s="29" t="s">
        <v>62</v>
      </c>
      <c r="D76" s="16"/>
      <c r="E76" s="4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33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34"/>
      <c r="AJ76" s="34"/>
      <c r="AK76" s="18"/>
      <c r="AL76" s="18"/>
      <c r="AM76" s="34"/>
      <c r="AN76" s="7"/>
      <c r="AO76" s="7"/>
      <c r="AP76" s="7"/>
      <c r="AQ76" s="7">
        <f t="shared" si="21"/>
        <v>0</v>
      </c>
      <c r="AR76" s="39">
        <f t="shared" si="25"/>
        <v>68</v>
      </c>
      <c r="AS76" s="8">
        <f t="shared" si="22"/>
        <v>0</v>
      </c>
    </row>
    <row r="77" spans="1:45" ht="12.75" customHeight="1" x14ac:dyDescent="0.2">
      <c r="A77" s="133"/>
      <c r="B77" s="94" t="s">
        <v>63</v>
      </c>
      <c r="C77" s="29" t="s">
        <v>61</v>
      </c>
      <c r="D77" s="16"/>
      <c r="E77" s="4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33"/>
      <c r="AK77" s="18"/>
      <c r="AL77" s="18"/>
      <c r="AM77" s="34"/>
      <c r="AN77" s="7"/>
      <c r="AO77" s="7"/>
      <c r="AP77" s="7"/>
      <c r="AQ77" s="7">
        <f t="shared" si="21"/>
        <v>0</v>
      </c>
      <c r="AR77" s="3">
        <f>34*1</f>
        <v>34</v>
      </c>
      <c r="AS77" s="8">
        <f t="shared" si="22"/>
        <v>0</v>
      </c>
    </row>
    <row r="78" spans="1:45" ht="26.25" customHeight="1" x14ac:dyDescent="0.2">
      <c r="A78" s="133"/>
      <c r="B78" s="94"/>
      <c r="C78" s="29" t="s">
        <v>62</v>
      </c>
      <c r="D78" s="16"/>
      <c r="E78" s="4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33"/>
      <c r="AJ78" s="18"/>
      <c r="AK78" s="18"/>
      <c r="AL78" s="18"/>
      <c r="AM78" s="34"/>
      <c r="AN78" s="7"/>
      <c r="AO78" s="7"/>
      <c r="AP78" s="7"/>
      <c r="AQ78" s="7">
        <f t="shared" si="21"/>
        <v>0</v>
      </c>
      <c r="AR78" s="3">
        <f t="shared" ref="AR78:AR84" si="26">34*1</f>
        <v>34</v>
      </c>
      <c r="AS78" s="8">
        <f t="shared" si="22"/>
        <v>0</v>
      </c>
    </row>
    <row r="79" spans="1:45" ht="12.75" customHeight="1" x14ac:dyDescent="0.2">
      <c r="A79" s="133"/>
      <c r="B79" s="94" t="s">
        <v>43</v>
      </c>
      <c r="C79" s="29" t="s">
        <v>61</v>
      </c>
      <c r="D79" s="13"/>
      <c r="E79" s="4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33"/>
      <c r="AJ79" s="18"/>
      <c r="AK79" s="18"/>
      <c r="AL79" s="18"/>
      <c r="AM79" s="34"/>
      <c r="AN79" s="7"/>
      <c r="AO79" s="7"/>
      <c r="AP79" s="7"/>
      <c r="AQ79" s="7">
        <f t="shared" si="21"/>
        <v>0</v>
      </c>
      <c r="AR79" s="3">
        <f t="shared" si="26"/>
        <v>34</v>
      </c>
      <c r="AS79" s="8">
        <f t="shared" si="22"/>
        <v>0</v>
      </c>
    </row>
    <row r="80" spans="1:45" ht="12.75" customHeight="1" x14ac:dyDescent="0.2">
      <c r="A80" s="133"/>
      <c r="B80" s="94"/>
      <c r="C80" s="29" t="s">
        <v>62</v>
      </c>
      <c r="D80" s="13"/>
      <c r="E80" s="4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33"/>
      <c r="AJ80" s="18"/>
      <c r="AK80" s="18"/>
      <c r="AL80" s="18"/>
      <c r="AM80" s="34"/>
      <c r="AN80" s="7"/>
      <c r="AO80" s="7"/>
      <c r="AP80" s="7"/>
      <c r="AQ80" s="7">
        <f t="shared" si="21"/>
        <v>0</v>
      </c>
      <c r="AR80" s="3">
        <f t="shared" si="26"/>
        <v>34</v>
      </c>
      <c r="AS80" s="8">
        <f t="shared" si="22"/>
        <v>0</v>
      </c>
    </row>
    <row r="81" spans="1:45" ht="12.75" customHeight="1" x14ac:dyDescent="0.2">
      <c r="A81" s="133"/>
      <c r="B81" s="92" t="s">
        <v>44</v>
      </c>
      <c r="C81" s="29" t="s">
        <v>61</v>
      </c>
      <c r="D81" s="13"/>
      <c r="E81" s="4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33"/>
      <c r="AJ81" s="18"/>
      <c r="AK81" s="18"/>
      <c r="AL81" s="18"/>
      <c r="AM81" s="34"/>
      <c r="AN81" s="7"/>
      <c r="AO81" s="7"/>
      <c r="AP81" s="7"/>
      <c r="AQ81" s="7">
        <f t="shared" si="21"/>
        <v>0</v>
      </c>
      <c r="AR81" s="3">
        <f t="shared" si="26"/>
        <v>34</v>
      </c>
      <c r="AS81" s="8">
        <f t="shared" si="22"/>
        <v>0</v>
      </c>
    </row>
    <row r="82" spans="1:45" ht="12.75" customHeight="1" x14ac:dyDescent="0.2">
      <c r="A82" s="133"/>
      <c r="B82" s="93"/>
      <c r="C82" s="29" t="s">
        <v>62</v>
      </c>
      <c r="D82" s="13"/>
      <c r="E82" s="4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33"/>
      <c r="AJ82" s="18"/>
      <c r="AK82" s="18"/>
      <c r="AL82" s="18"/>
      <c r="AM82" s="34"/>
      <c r="AN82" s="7"/>
      <c r="AO82" s="7"/>
      <c r="AP82" s="7"/>
      <c r="AQ82" s="7">
        <f t="shared" si="21"/>
        <v>0</v>
      </c>
      <c r="AR82" s="3">
        <f t="shared" si="26"/>
        <v>34</v>
      </c>
      <c r="AS82" s="8">
        <f t="shared" si="22"/>
        <v>0</v>
      </c>
    </row>
    <row r="83" spans="1:45" ht="12.75" customHeight="1" x14ac:dyDescent="0.2">
      <c r="A83" s="133"/>
      <c r="B83" s="92" t="s">
        <v>45</v>
      </c>
      <c r="C83" s="29" t="s">
        <v>61</v>
      </c>
      <c r="D83" s="13"/>
      <c r="E83" s="4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33"/>
      <c r="AJ83" s="18"/>
      <c r="AK83" s="18"/>
      <c r="AL83" s="18"/>
      <c r="AM83" s="34"/>
      <c r="AN83" s="7"/>
      <c r="AO83" s="7"/>
      <c r="AP83" s="7"/>
      <c r="AQ83" s="7">
        <f t="shared" si="21"/>
        <v>0</v>
      </c>
      <c r="AR83" s="3">
        <f t="shared" si="26"/>
        <v>34</v>
      </c>
      <c r="AS83" s="8">
        <f t="shared" si="22"/>
        <v>0</v>
      </c>
    </row>
    <row r="84" spans="1:45" ht="12.75" customHeight="1" x14ac:dyDescent="0.2">
      <c r="A84" s="133"/>
      <c r="B84" s="93"/>
      <c r="C84" s="29" t="s">
        <v>62</v>
      </c>
      <c r="D84" s="13"/>
      <c r="E84" s="4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33"/>
      <c r="AG84" s="33"/>
      <c r="AH84" s="18"/>
      <c r="AI84" s="18"/>
      <c r="AJ84" s="34"/>
      <c r="AK84" s="33"/>
      <c r="AL84" s="18"/>
      <c r="AM84" s="34"/>
      <c r="AN84" s="7"/>
      <c r="AO84" s="7"/>
      <c r="AP84" s="7"/>
      <c r="AQ84" s="7">
        <f t="shared" si="21"/>
        <v>0</v>
      </c>
      <c r="AR84" s="3">
        <f t="shared" si="26"/>
        <v>34</v>
      </c>
      <c r="AS84" s="8">
        <f t="shared" si="22"/>
        <v>0</v>
      </c>
    </row>
    <row r="85" spans="1:45" ht="12.75" customHeight="1" x14ac:dyDescent="0.2">
      <c r="A85" s="133"/>
      <c r="B85" s="94" t="s">
        <v>57</v>
      </c>
      <c r="C85" s="29" t="s">
        <v>61</v>
      </c>
      <c r="D85" s="16"/>
      <c r="E85" s="4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33"/>
      <c r="AI85" s="33"/>
      <c r="AJ85" s="34"/>
      <c r="AK85" s="18"/>
      <c r="AL85" s="18"/>
      <c r="AM85" s="34"/>
      <c r="AN85" s="7"/>
      <c r="AO85" s="7"/>
      <c r="AP85" s="7"/>
      <c r="AQ85" s="7">
        <f t="shared" si="21"/>
        <v>0</v>
      </c>
      <c r="AR85" s="39">
        <f t="shared" ref="AR85:AR86" si="27">34*2</f>
        <v>68</v>
      </c>
      <c r="AS85" s="8">
        <f t="shared" si="22"/>
        <v>0</v>
      </c>
    </row>
    <row r="86" spans="1:45" ht="12.75" customHeight="1" x14ac:dyDescent="0.2">
      <c r="A86" s="133"/>
      <c r="B86" s="94"/>
      <c r="C86" s="29" t="s">
        <v>62</v>
      </c>
      <c r="D86" s="16"/>
      <c r="E86" s="4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33"/>
      <c r="AI86" s="33"/>
      <c r="AJ86" s="34"/>
      <c r="AK86" s="18"/>
      <c r="AL86" s="18"/>
      <c r="AM86" s="34"/>
      <c r="AN86" s="7"/>
      <c r="AO86" s="7"/>
      <c r="AP86" s="7"/>
      <c r="AQ86" s="7">
        <f t="shared" si="21"/>
        <v>0</v>
      </c>
      <c r="AR86" s="39">
        <f t="shared" si="27"/>
        <v>68</v>
      </c>
      <c r="AS86" s="8">
        <f t="shared" si="22"/>
        <v>0</v>
      </c>
    </row>
    <row r="87" spans="1:45" ht="27" customHeight="1" x14ac:dyDescent="0.2">
      <c r="A87" s="56"/>
      <c r="B87" s="57"/>
      <c r="C87" s="57"/>
      <c r="D87" s="57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6"/>
      <c r="AN87" s="56"/>
      <c r="AO87" s="56"/>
      <c r="AP87" s="56"/>
      <c r="AQ87" s="56"/>
      <c r="AR87" s="56"/>
      <c r="AS87" s="56"/>
    </row>
    <row r="88" spans="1:45" s="35" customFormat="1" ht="90.75" customHeight="1" x14ac:dyDescent="0.2">
      <c r="A88" s="136" t="s">
        <v>26</v>
      </c>
      <c r="B88" s="136"/>
      <c r="C88" s="136"/>
      <c r="D88" s="136"/>
      <c r="E88" s="95" t="s">
        <v>40</v>
      </c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7" t="s">
        <v>20</v>
      </c>
      <c r="AR88" s="97" t="s">
        <v>22</v>
      </c>
      <c r="AS88" s="113" t="s">
        <v>21</v>
      </c>
    </row>
    <row r="89" spans="1:45" s="35" customFormat="1" ht="21" customHeight="1" x14ac:dyDescent="0.2">
      <c r="A89" s="94" t="s">
        <v>0</v>
      </c>
      <c r="B89" s="94"/>
      <c r="C89" s="94"/>
      <c r="D89" s="14" t="s">
        <v>18</v>
      </c>
      <c r="E89" s="94" t="s">
        <v>1</v>
      </c>
      <c r="F89" s="94"/>
      <c r="G89" s="94"/>
      <c r="H89" s="94"/>
      <c r="I89" s="94" t="s">
        <v>2</v>
      </c>
      <c r="J89" s="94"/>
      <c r="K89" s="94"/>
      <c r="L89" s="94"/>
      <c r="M89" s="94" t="s">
        <v>3</v>
      </c>
      <c r="N89" s="94"/>
      <c r="O89" s="94"/>
      <c r="P89" s="94"/>
      <c r="Q89" s="94" t="s">
        <v>4</v>
      </c>
      <c r="R89" s="94"/>
      <c r="S89" s="94"/>
      <c r="T89" s="94"/>
      <c r="U89" s="94" t="s">
        <v>5</v>
      </c>
      <c r="V89" s="94"/>
      <c r="W89" s="94"/>
      <c r="X89" s="94" t="s">
        <v>6</v>
      </c>
      <c r="Y89" s="94"/>
      <c r="Z89" s="94"/>
      <c r="AA89" s="94"/>
      <c r="AB89" s="94" t="s">
        <v>7</v>
      </c>
      <c r="AC89" s="94"/>
      <c r="AD89" s="94"/>
      <c r="AE89" s="94" t="s">
        <v>8</v>
      </c>
      <c r="AF89" s="94"/>
      <c r="AG89" s="94"/>
      <c r="AH89" s="94"/>
      <c r="AI89" s="94"/>
      <c r="AJ89" s="94" t="s">
        <v>9</v>
      </c>
      <c r="AK89" s="94"/>
      <c r="AL89" s="94"/>
      <c r="AM89" s="94" t="s">
        <v>10</v>
      </c>
      <c r="AN89" s="94"/>
      <c r="AO89" s="94"/>
      <c r="AP89" s="94"/>
      <c r="AQ89" s="97"/>
      <c r="AR89" s="97"/>
      <c r="AS89" s="113"/>
    </row>
    <row r="90" spans="1:45" s="35" customFormat="1" ht="15" customHeight="1" x14ac:dyDescent="0.2">
      <c r="A90" s="94"/>
      <c r="B90" s="94"/>
      <c r="C90" s="94"/>
      <c r="D90" s="14" t="s">
        <v>19</v>
      </c>
      <c r="E90" s="5">
        <v>1</v>
      </c>
      <c r="F90" s="5">
        <v>2</v>
      </c>
      <c r="G90" s="5">
        <v>3</v>
      </c>
      <c r="H90" s="5">
        <v>4</v>
      </c>
      <c r="I90" s="5">
        <v>5</v>
      </c>
      <c r="J90" s="5">
        <v>6</v>
      </c>
      <c r="K90" s="5">
        <v>7</v>
      </c>
      <c r="L90" s="5">
        <v>8</v>
      </c>
      <c r="M90" s="5">
        <v>9</v>
      </c>
      <c r="N90" s="5">
        <v>10</v>
      </c>
      <c r="O90" s="5">
        <v>11</v>
      </c>
      <c r="P90" s="5">
        <v>12</v>
      </c>
      <c r="Q90" s="5">
        <v>13</v>
      </c>
      <c r="R90" s="5">
        <v>14</v>
      </c>
      <c r="S90" s="5">
        <v>15</v>
      </c>
      <c r="T90" s="5">
        <v>16</v>
      </c>
      <c r="U90" s="5">
        <v>17</v>
      </c>
      <c r="V90" s="5">
        <v>18</v>
      </c>
      <c r="W90" s="5">
        <v>19</v>
      </c>
      <c r="X90" s="5">
        <v>20</v>
      </c>
      <c r="Y90" s="5">
        <v>21</v>
      </c>
      <c r="Z90" s="5">
        <v>22</v>
      </c>
      <c r="AA90" s="5">
        <v>23</v>
      </c>
      <c r="AB90" s="5">
        <v>24</v>
      </c>
      <c r="AC90" s="5">
        <v>25</v>
      </c>
      <c r="AD90" s="5">
        <v>26</v>
      </c>
      <c r="AE90" s="5">
        <v>27</v>
      </c>
      <c r="AF90" s="5">
        <v>28</v>
      </c>
      <c r="AG90" s="5">
        <v>29</v>
      </c>
      <c r="AH90" s="5">
        <v>30</v>
      </c>
      <c r="AI90" s="5">
        <v>31</v>
      </c>
      <c r="AJ90" s="5">
        <v>32</v>
      </c>
      <c r="AK90" s="5">
        <v>33</v>
      </c>
      <c r="AL90" s="5">
        <v>34</v>
      </c>
      <c r="AM90" s="5">
        <v>35</v>
      </c>
      <c r="AN90" s="5">
        <v>36</v>
      </c>
      <c r="AO90" s="5">
        <v>37</v>
      </c>
      <c r="AP90" s="5">
        <v>38</v>
      </c>
      <c r="AQ90" s="97"/>
      <c r="AR90" s="97"/>
      <c r="AS90" s="113"/>
    </row>
    <row r="91" spans="1:45" s="35" customFormat="1" ht="14.25" customHeight="1" x14ac:dyDescent="0.2">
      <c r="A91" s="133" t="s">
        <v>25</v>
      </c>
      <c r="B91" s="92" t="s">
        <v>13</v>
      </c>
      <c r="C91" s="15" t="s">
        <v>65</v>
      </c>
      <c r="D91" s="16"/>
      <c r="E91" s="4"/>
      <c r="F91" s="61">
        <v>1</v>
      </c>
      <c r="G91" s="18"/>
      <c r="H91" s="18"/>
      <c r="I91" s="4"/>
      <c r="J91" s="4"/>
      <c r="K91" s="4"/>
      <c r="L91" s="4"/>
      <c r="M91" s="4"/>
      <c r="N91" s="4"/>
      <c r="O91" s="4"/>
      <c r="P91" s="61">
        <v>1</v>
      </c>
      <c r="Q91" s="4"/>
      <c r="R91" s="4"/>
      <c r="S91" s="61">
        <v>1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7"/>
      <c r="AN91" s="7"/>
      <c r="AO91" s="7"/>
      <c r="AP91" s="7"/>
      <c r="AQ91" s="7">
        <f t="shared" ref="AQ91:AQ112" si="28">SUM(E91:AP91)</f>
        <v>3</v>
      </c>
      <c r="AR91" s="3">
        <f>34*5</f>
        <v>170</v>
      </c>
      <c r="AS91" s="8">
        <f t="shared" ref="AS91:AS112" si="29">AQ91/AR91</f>
        <v>1.7647058823529412E-2</v>
      </c>
    </row>
    <row r="92" spans="1:45" s="35" customFormat="1" ht="17.25" customHeight="1" x14ac:dyDescent="0.2">
      <c r="A92" s="133"/>
      <c r="B92" s="93"/>
      <c r="C92" s="15" t="s">
        <v>66</v>
      </c>
      <c r="D92" s="16"/>
      <c r="E92" s="4"/>
      <c r="F92" s="61">
        <v>1</v>
      </c>
      <c r="G92" s="18"/>
      <c r="H92" s="18"/>
      <c r="I92" s="4"/>
      <c r="J92" s="4"/>
      <c r="K92" s="4"/>
      <c r="L92" s="4"/>
      <c r="M92" s="4"/>
      <c r="N92" s="4"/>
      <c r="O92" s="4"/>
      <c r="P92" s="61">
        <v>1</v>
      </c>
      <c r="Q92" s="4"/>
      <c r="R92" s="4"/>
      <c r="S92" s="61">
        <v>1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7"/>
      <c r="AN92" s="7"/>
      <c r="AO92" s="7"/>
      <c r="AP92" s="7"/>
      <c r="AQ92" s="7">
        <f t="shared" si="28"/>
        <v>3</v>
      </c>
      <c r="AR92" s="3">
        <f t="shared" ref="AR92" si="30">34*5</f>
        <v>170</v>
      </c>
      <c r="AS92" s="8">
        <f t="shared" si="29"/>
        <v>1.7647058823529412E-2</v>
      </c>
    </row>
    <row r="93" spans="1:45" s="35" customFormat="1" ht="18" customHeight="1" x14ac:dyDescent="0.2">
      <c r="A93" s="133"/>
      <c r="B93" s="92" t="s">
        <v>27</v>
      </c>
      <c r="C93" s="15" t="s">
        <v>65</v>
      </c>
      <c r="D93" s="16"/>
      <c r="E93" s="4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7"/>
      <c r="AN93" s="7"/>
      <c r="AO93" s="7"/>
      <c r="AP93" s="7"/>
      <c r="AQ93" s="7">
        <f t="shared" si="28"/>
        <v>0</v>
      </c>
      <c r="AR93" s="3">
        <f>34*3</f>
        <v>102</v>
      </c>
      <c r="AS93" s="8">
        <f t="shared" si="29"/>
        <v>0</v>
      </c>
    </row>
    <row r="94" spans="1:45" s="35" customFormat="1" ht="18" customHeight="1" x14ac:dyDescent="0.2">
      <c r="A94" s="133"/>
      <c r="B94" s="93"/>
      <c r="C94" s="15" t="s">
        <v>66</v>
      </c>
      <c r="D94" s="16"/>
      <c r="E94" s="4"/>
      <c r="F94" s="4"/>
      <c r="G94" s="4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7"/>
      <c r="AN94" s="7"/>
      <c r="AO94" s="7"/>
      <c r="AP94" s="7"/>
      <c r="AQ94" s="7">
        <f t="shared" si="28"/>
        <v>0</v>
      </c>
      <c r="AR94" s="3">
        <f t="shared" ref="AR94:AR96" si="31">34*3</f>
        <v>102</v>
      </c>
      <c r="AS94" s="8">
        <f t="shared" si="29"/>
        <v>0</v>
      </c>
    </row>
    <row r="95" spans="1:45" s="35" customFormat="1" ht="21" customHeight="1" x14ac:dyDescent="0.2">
      <c r="A95" s="133"/>
      <c r="B95" s="92" t="s">
        <v>105</v>
      </c>
      <c r="C95" s="15" t="s">
        <v>65</v>
      </c>
      <c r="D95" s="11"/>
      <c r="E95" s="4"/>
      <c r="F95" s="4"/>
      <c r="G95" s="4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7"/>
      <c r="AN95" s="7"/>
      <c r="AO95" s="7"/>
      <c r="AP95" s="7"/>
      <c r="AQ95" s="7">
        <f t="shared" si="28"/>
        <v>0</v>
      </c>
      <c r="AR95" s="3">
        <f t="shared" si="31"/>
        <v>102</v>
      </c>
      <c r="AS95" s="8">
        <f t="shared" si="29"/>
        <v>0</v>
      </c>
    </row>
    <row r="96" spans="1:45" s="35" customFormat="1" ht="18.75" customHeight="1" x14ac:dyDescent="0.2">
      <c r="A96" s="133"/>
      <c r="B96" s="93"/>
      <c r="C96" s="15" t="s">
        <v>66</v>
      </c>
      <c r="D96" s="11"/>
      <c r="E96" s="4"/>
      <c r="F96" s="4"/>
      <c r="G96" s="4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7"/>
      <c r="AN96" s="7"/>
      <c r="AO96" s="7"/>
      <c r="AP96" s="7"/>
      <c r="AQ96" s="7">
        <f t="shared" si="28"/>
        <v>0</v>
      </c>
      <c r="AR96" s="3">
        <f t="shared" si="31"/>
        <v>102</v>
      </c>
      <c r="AS96" s="8">
        <f t="shared" si="29"/>
        <v>0</v>
      </c>
    </row>
    <row r="97" spans="1:45" s="35" customFormat="1" ht="21" customHeight="1" x14ac:dyDescent="0.2">
      <c r="A97" s="133"/>
      <c r="B97" s="92" t="s">
        <v>11</v>
      </c>
      <c r="C97" s="15" t="s">
        <v>65</v>
      </c>
      <c r="D97" s="16"/>
      <c r="E97" s="4"/>
      <c r="F97" s="4"/>
      <c r="G97" s="4"/>
      <c r="H97" s="18"/>
      <c r="I97" s="18"/>
      <c r="J97" s="18"/>
      <c r="K97" s="18"/>
      <c r="L97" s="18"/>
      <c r="M97" s="18"/>
      <c r="N97" s="61">
        <v>1</v>
      </c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34"/>
      <c r="AJ97" s="34"/>
      <c r="AK97" s="18"/>
      <c r="AL97" s="18"/>
      <c r="AM97" s="7"/>
      <c r="AN97" s="7"/>
      <c r="AO97" s="7"/>
      <c r="AP97" s="7"/>
      <c r="AQ97" s="7">
        <f t="shared" si="28"/>
        <v>1</v>
      </c>
      <c r="AR97" s="3">
        <f t="shared" ref="AR97:AR98" si="32">34*5</f>
        <v>170</v>
      </c>
      <c r="AS97" s="8">
        <f t="shared" si="29"/>
        <v>5.8823529411764705E-3</v>
      </c>
    </row>
    <row r="98" spans="1:45" s="35" customFormat="1" ht="21" customHeight="1" x14ac:dyDescent="0.2">
      <c r="A98" s="133"/>
      <c r="B98" s="93"/>
      <c r="C98" s="15" t="s">
        <v>66</v>
      </c>
      <c r="D98" s="16"/>
      <c r="E98" s="4"/>
      <c r="F98" s="4"/>
      <c r="G98" s="4"/>
      <c r="H98" s="18"/>
      <c r="I98" s="18"/>
      <c r="J98" s="18"/>
      <c r="K98" s="18"/>
      <c r="L98" s="18"/>
      <c r="M98" s="18"/>
      <c r="N98" s="61">
        <v>1</v>
      </c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34"/>
      <c r="AJ98" s="34"/>
      <c r="AK98" s="18"/>
      <c r="AL98" s="18"/>
      <c r="AM98" s="7"/>
      <c r="AN98" s="7"/>
      <c r="AO98" s="7"/>
      <c r="AP98" s="7"/>
      <c r="AQ98" s="7">
        <f t="shared" si="28"/>
        <v>1</v>
      </c>
      <c r="AR98" s="3">
        <f t="shared" si="32"/>
        <v>170</v>
      </c>
      <c r="AS98" s="8">
        <f t="shared" si="29"/>
        <v>5.8823529411764705E-3</v>
      </c>
    </row>
    <row r="99" spans="1:45" s="35" customFormat="1" ht="21" customHeight="1" x14ac:dyDescent="0.2">
      <c r="A99" s="133"/>
      <c r="B99" s="92" t="s">
        <v>28</v>
      </c>
      <c r="C99" s="15" t="s">
        <v>65</v>
      </c>
      <c r="D99" s="16"/>
      <c r="E99" s="4"/>
      <c r="F99" s="4"/>
      <c r="G99" s="4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34"/>
      <c r="AJ99" s="34"/>
      <c r="AK99" s="18"/>
      <c r="AL99" s="18"/>
      <c r="AM99" s="7"/>
      <c r="AN99" s="7"/>
      <c r="AO99" s="7"/>
      <c r="AP99" s="7"/>
      <c r="AQ99" s="7">
        <f t="shared" si="28"/>
        <v>0</v>
      </c>
      <c r="AR99" s="3">
        <f t="shared" ref="AR99:AR100" si="33">34*3</f>
        <v>102</v>
      </c>
      <c r="AS99" s="8">
        <f t="shared" si="29"/>
        <v>0</v>
      </c>
    </row>
    <row r="100" spans="1:45" s="35" customFormat="1" ht="18.75" customHeight="1" x14ac:dyDescent="0.2">
      <c r="A100" s="133"/>
      <c r="B100" s="93"/>
      <c r="C100" s="15" t="s">
        <v>66</v>
      </c>
      <c r="D100" s="13"/>
      <c r="E100" s="4"/>
      <c r="F100" s="4"/>
      <c r="G100" s="4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34"/>
      <c r="AJ100" s="34"/>
      <c r="AK100" s="18"/>
      <c r="AL100" s="18"/>
      <c r="AM100" s="7"/>
      <c r="AN100" s="7"/>
      <c r="AO100" s="7"/>
      <c r="AP100" s="7"/>
      <c r="AQ100" s="7">
        <f t="shared" si="28"/>
        <v>0</v>
      </c>
      <c r="AR100" s="3">
        <f t="shared" si="33"/>
        <v>102</v>
      </c>
      <c r="AS100" s="8">
        <f t="shared" si="29"/>
        <v>0</v>
      </c>
    </row>
    <row r="101" spans="1:45" s="35" customFormat="1" ht="18" customHeight="1" x14ac:dyDescent="0.2">
      <c r="A101" s="133"/>
      <c r="B101" s="92" t="s">
        <v>30</v>
      </c>
      <c r="C101" s="15" t="s">
        <v>65</v>
      </c>
      <c r="D101" s="16"/>
      <c r="E101" s="4"/>
      <c r="F101" s="4"/>
      <c r="G101" s="4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33"/>
      <c r="AH101" s="18"/>
      <c r="AI101" s="18"/>
      <c r="AJ101" s="34"/>
      <c r="AK101" s="18"/>
      <c r="AL101" s="18"/>
      <c r="AM101" s="7"/>
      <c r="AN101" s="7"/>
      <c r="AO101" s="7"/>
      <c r="AP101" s="7"/>
      <c r="AQ101" s="7">
        <f t="shared" si="28"/>
        <v>0</v>
      </c>
      <c r="AR101" s="3">
        <f>34*1</f>
        <v>34</v>
      </c>
      <c r="AS101" s="8">
        <f t="shared" si="29"/>
        <v>0</v>
      </c>
    </row>
    <row r="102" spans="1:45" s="35" customFormat="1" ht="15.75" customHeight="1" x14ac:dyDescent="0.2">
      <c r="A102" s="133"/>
      <c r="B102" s="93"/>
      <c r="C102" s="15" t="s">
        <v>66</v>
      </c>
      <c r="D102" s="16"/>
      <c r="E102" s="4"/>
      <c r="F102" s="4"/>
      <c r="G102" s="4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33"/>
      <c r="AK102" s="18"/>
      <c r="AL102" s="18"/>
      <c r="AM102" s="7"/>
      <c r="AN102" s="7"/>
      <c r="AO102" s="7"/>
      <c r="AP102" s="7"/>
      <c r="AQ102" s="7">
        <f t="shared" si="28"/>
        <v>0</v>
      </c>
      <c r="AR102" s="3">
        <f t="shared" ref="AR102:AR108" si="34">34*1</f>
        <v>34</v>
      </c>
      <c r="AS102" s="8">
        <f t="shared" si="29"/>
        <v>0</v>
      </c>
    </row>
    <row r="103" spans="1:45" s="35" customFormat="1" ht="18" customHeight="1" x14ac:dyDescent="0.2">
      <c r="A103" s="133"/>
      <c r="B103" s="92" t="s">
        <v>29</v>
      </c>
      <c r="C103" s="15" t="s">
        <v>65</v>
      </c>
      <c r="D103" s="1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3"/>
      <c r="AG103" s="3"/>
      <c r="AH103" s="4"/>
      <c r="AI103" s="18"/>
      <c r="AJ103" s="7"/>
      <c r="AK103" s="3"/>
      <c r="AL103" s="4"/>
      <c r="AM103" s="7"/>
      <c r="AN103" s="7"/>
      <c r="AO103" s="7"/>
      <c r="AP103" s="7"/>
      <c r="AQ103" s="7">
        <f t="shared" si="28"/>
        <v>0</v>
      </c>
      <c r="AR103" s="3">
        <f t="shared" si="34"/>
        <v>34</v>
      </c>
      <c r="AS103" s="8">
        <f t="shared" si="29"/>
        <v>0</v>
      </c>
    </row>
    <row r="104" spans="1:45" s="35" customFormat="1" ht="15.75" customHeight="1" x14ac:dyDescent="0.2">
      <c r="A104" s="133"/>
      <c r="B104" s="93"/>
      <c r="C104" s="15" t="s">
        <v>66</v>
      </c>
      <c r="D104" s="1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3"/>
      <c r="AG104" s="3"/>
      <c r="AH104" s="4"/>
      <c r="AI104" s="18"/>
      <c r="AJ104" s="7"/>
      <c r="AK104" s="3"/>
      <c r="AL104" s="4"/>
      <c r="AM104" s="7"/>
      <c r="AN104" s="7"/>
      <c r="AO104" s="7"/>
      <c r="AP104" s="7"/>
      <c r="AQ104" s="7">
        <f t="shared" si="28"/>
        <v>0</v>
      </c>
      <c r="AR104" s="3">
        <f t="shared" si="34"/>
        <v>34</v>
      </c>
      <c r="AS104" s="8">
        <f t="shared" si="29"/>
        <v>0</v>
      </c>
    </row>
    <row r="105" spans="1:45" s="35" customFormat="1" ht="18" customHeight="1" x14ac:dyDescent="0.2">
      <c r="A105" s="133"/>
      <c r="B105" s="94" t="s">
        <v>43</v>
      </c>
      <c r="C105" s="15" t="s">
        <v>65</v>
      </c>
      <c r="D105" s="1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3"/>
      <c r="AG105" s="3"/>
      <c r="AH105" s="4"/>
      <c r="AI105" s="18"/>
      <c r="AJ105" s="7"/>
      <c r="AK105" s="3"/>
      <c r="AL105" s="4"/>
      <c r="AM105" s="7"/>
      <c r="AN105" s="7"/>
      <c r="AO105" s="7"/>
      <c r="AP105" s="7"/>
      <c r="AQ105" s="7">
        <f t="shared" si="28"/>
        <v>0</v>
      </c>
      <c r="AR105" s="3">
        <f t="shared" si="34"/>
        <v>34</v>
      </c>
      <c r="AS105" s="8">
        <f t="shared" si="29"/>
        <v>0</v>
      </c>
    </row>
    <row r="106" spans="1:45" s="35" customFormat="1" ht="14.25" customHeight="1" x14ac:dyDescent="0.2">
      <c r="A106" s="133"/>
      <c r="B106" s="94"/>
      <c r="C106" s="15" t="s">
        <v>66</v>
      </c>
      <c r="D106" s="1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3"/>
      <c r="AG106" s="3"/>
      <c r="AH106" s="4"/>
      <c r="AI106" s="18"/>
      <c r="AJ106" s="7"/>
      <c r="AK106" s="3"/>
      <c r="AL106" s="4"/>
      <c r="AM106" s="7"/>
      <c r="AN106" s="7"/>
      <c r="AO106" s="7"/>
      <c r="AP106" s="7"/>
      <c r="AQ106" s="7">
        <f t="shared" si="28"/>
        <v>0</v>
      </c>
      <c r="AR106" s="3">
        <f t="shared" si="34"/>
        <v>34</v>
      </c>
      <c r="AS106" s="8">
        <f t="shared" si="29"/>
        <v>0</v>
      </c>
    </row>
    <row r="107" spans="1:45" s="35" customFormat="1" ht="12.75" customHeight="1" x14ac:dyDescent="0.2">
      <c r="A107" s="133"/>
      <c r="B107" s="92" t="s">
        <v>44</v>
      </c>
      <c r="C107" s="15" t="s">
        <v>65</v>
      </c>
      <c r="D107" s="1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3"/>
      <c r="AG107" s="3"/>
      <c r="AH107" s="4"/>
      <c r="AI107" s="18"/>
      <c r="AJ107" s="7"/>
      <c r="AK107" s="3"/>
      <c r="AL107" s="4"/>
      <c r="AM107" s="7"/>
      <c r="AN107" s="7"/>
      <c r="AO107" s="7"/>
      <c r="AP107" s="7"/>
      <c r="AQ107" s="7">
        <f t="shared" si="28"/>
        <v>0</v>
      </c>
      <c r="AR107" s="3">
        <f t="shared" si="34"/>
        <v>34</v>
      </c>
      <c r="AS107" s="8">
        <f t="shared" si="29"/>
        <v>0</v>
      </c>
    </row>
    <row r="108" spans="1:45" s="35" customFormat="1" ht="12.75" customHeight="1" x14ac:dyDescent="0.2">
      <c r="A108" s="133"/>
      <c r="B108" s="93"/>
      <c r="C108" s="15" t="s">
        <v>66</v>
      </c>
      <c r="D108" s="1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3"/>
      <c r="AG108" s="3"/>
      <c r="AH108" s="4"/>
      <c r="AI108" s="18"/>
      <c r="AJ108" s="7"/>
      <c r="AK108" s="3"/>
      <c r="AL108" s="4"/>
      <c r="AM108" s="7"/>
      <c r="AN108" s="7"/>
      <c r="AO108" s="7"/>
      <c r="AP108" s="7"/>
      <c r="AQ108" s="7">
        <f t="shared" si="28"/>
        <v>0</v>
      </c>
      <c r="AR108" s="3">
        <f t="shared" si="34"/>
        <v>34</v>
      </c>
      <c r="AS108" s="8">
        <f t="shared" si="29"/>
        <v>0</v>
      </c>
    </row>
    <row r="109" spans="1:45" s="35" customFormat="1" ht="15" customHeight="1" x14ac:dyDescent="0.2">
      <c r="A109" s="133"/>
      <c r="B109" s="94" t="s">
        <v>64</v>
      </c>
      <c r="C109" s="15" t="s">
        <v>65</v>
      </c>
      <c r="D109" s="1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3"/>
      <c r="AI109" s="3"/>
      <c r="AJ109" s="7"/>
      <c r="AK109" s="18"/>
      <c r="AL109" s="4"/>
      <c r="AM109" s="7"/>
      <c r="AN109" s="7"/>
      <c r="AO109" s="7"/>
      <c r="AP109" s="7"/>
      <c r="AQ109" s="7">
        <f t="shared" si="28"/>
        <v>0</v>
      </c>
      <c r="AR109" s="3">
        <f>34*2</f>
        <v>68</v>
      </c>
      <c r="AS109" s="8">
        <f t="shared" si="29"/>
        <v>0</v>
      </c>
    </row>
    <row r="110" spans="1:45" s="35" customFormat="1" ht="12.75" customHeight="1" x14ac:dyDescent="0.2">
      <c r="A110" s="133"/>
      <c r="B110" s="94"/>
      <c r="C110" s="15" t="s">
        <v>66</v>
      </c>
      <c r="D110" s="1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3"/>
      <c r="AI110" s="3"/>
      <c r="AJ110" s="7"/>
      <c r="AK110" s="18"/>
      <c r="AL110" s="4"/>
      <c r="AM110" s="7"/>
      <c r="AN110" s="7"/>
      <c r="AO110" s="7"/>
      <c r="AP110" s="7"/>
      <c r="AQ110" s="7">
        <f t="shared" si="28"/>
        <v>0</v>
      </c>
      <c r="AR110" s="3">
        <f t="shared" ref="AR110:AR112" si="35">34*2</f>
        <v>68</v>
      </c>
      <c r="AS110" s="8">
        <f t="shared" si="29"/>
        <v>0</v>
      </c>
    </row>
    <row r="111" spans="1:45" s="35" customFormat="1" ht="15" customHeight="1" x14ac:dyDescent="0.2">
      <c r="A111" s="133"/>
      <c r="B111" s="92" t="s">
        <v>57</v>
      </c>
      <c r="C111" s="15" t="s">
        <v>65</v>
      </c>
      <c r="D111" s="1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3"/>
      <c r="AI111" s="3"/>
      <c r="AJ111" s="7"/>
      <c r="AK111" s="18"/>
      <c r="AL111" s="4"/>
      <c r="AM111" s="7"/>
      <c r="AN111" s="7"/>
      <c r="AO111" s="7"/>
      <c r="AP111" s="7"/>
      <c r="AQ111" s="7">
        <f t="shared" si="28"/>
        <v>0</v>
      </c>
      <c r="AR111" s="3">
        <f t="shared" si="35"/>
        <v>68</v>
      </c>
      <c r="AS111" s="8">
        <f t="shared" si="29"/>
        <v>0</v>
      </c>
    </row>
    <row r="112" spans="1:45" s="35" customFormat="1" ht="14.25" customHeight="1" x14ac:dyDescent="0.2">
      <c r="A112" s="133"/>
      <c r="B112" s="93"/>
      <c r="C112" s="15" t="s">
        <v>66</v>
      </c>
      <c r="D112" s="1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3"/>
      <c r="AI112" s="3"/>
      <c r="AJ112" s="7"/>
      <c r="AK112" s="18"/>
      <c r="AL112" s="4"/>
      <c r="AM112" s="7"/>
      <c r="AN112" s="7"/>
      <c r="AO112" s="7"/>
      <c r="AP112" s="7"/>
      <c r="AQ112" s="7">
        <f t="shared" si="28"/>
        <v>0</v>
      </c>
      <c r="AR112" s="3">
        <f t="shared" si="35"/>
        <v>68</v>
      </c>
      <c r="AS112" s="8">
        <f t="shared" si="29"/>
        <v>0</v>
      </c>
    </row>
    <row r="113" spans="1:45" s="35" customFormat="1" ht="27" customHeight="1" x14ac:dyDescent="0.2">
      <c r="A113" s="121"/>
      <c r="B113" s="121"/>
      <c r="C113" s="121"/>
      <c r="D113" s="121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6"/>
      <c r="AN113" s="56"/>
      <c r="AO113" s="56"/>
      <c r="AP113" s="56"/>
      <c r="AQ113" s="56"/>
      <c r="AR113" s="56"/>
      <c r="AS113" s="56"/>
    </row>
    <row r="114" spans="1:45" s="2" customFormat="1" ht="116.25" customHeight="1" x14ac:dyDescent="0.2">
      <c r="A114" s="137" t="s">
        <v>31</v>
      </c>
      <c r="B114" s="138"/>
      <c r="C114" s="138"/>
      <c r="D114" s="139"/>
      <c r="E114" s="159" t="s">
        <v>40</v>
      </c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1"/>
      <c r="AQ114" s="155" t="s">
        <v>20</v>
      </c>
      <c r="AR114" s="125" t="s">
        <v>22</v>
      </c>
      <c r="AS114" s="128" t="s">
        <v>21</v>
      </c>
    </row>
    <row r="115" spans="1:45" s="2" customFormat="1" ht="21.75" customHeight="1" x14ac:dyDescent="0.2">
      <c r="A115" s="114" t="s">
        <v>0</v>
      </c>
      <c r="B115" s="131"/>
      <c r="C115" s="115"/>
      <c r="D115" s="14" t="s">
        <v>18</v>
      </c>
      <c r="E115" s="110" t="s">
        <v>1</v>
      </c>
      <c r="F115" s="111"/>
      <c r="G115" s="111"/>
      <c r="H115" s="112"/>
      <c r="I115" s="110" t="s">
        <v>2</v>
      </c>
      <c r="J115" s="111"/>
      <c r="K115" s="111"/>
      <c r="L115" s="112"/>
      <c r="M115" s="110" t="s">
        <v>3</v>
      </c>
      <c r="N115" s="111"/>
      <c r="O115" s="111"/>
      <c r="P115" s="112"/>
      <c r="Q115" s="110" t="s">
        <v>4</v>
      </c>
      <c r="R115" s="111"/>
      <c r="S115" s="111"/>
      <c r="T115" s="112"/>
      <c r="U115" s="110" t="s">
        <v>5</v>
      </c>
      <c r="V115" s="111"/>
      <c r="W115" s="112"/>
      <c r="X115" s="110" t="s">
        <v>6</v>
      </c>
      <c r="Y115" s="111"/>
      <c r="Z115" s="111"/>
      <c r="AA115" s="112"/>
      <c r="AB115" s="110" t="s">
        <v>7</v>
      </c>
      <c r="AC115" s="111"/>
      <c r="AD115" s="112"/>
      <c r="AE115" s="110" t="s">
        <v>8</v>
      </c>
      <c r="AF115" s="111"/>
      <c r="AG115" s="111"/>
      <c r="AH115" s="111"/>
      <c r="AI115" s="112"/>
      <c r="AJ115" s="110" t="s">
        <v>9</v>
      </c>
      <c r="AK115" s="111"/>
      <c r="AL115" s="112"/>
      <c r="AM115" s="110" t="s">
        <v>10</v>
      </c>
      <c r="AN115" s="111"/>
      <c r="AO115" s="111"/>
      <c r="AP115" s="112"/>
      <c r="AQ115" s="156"/>
      <c r="AR115" s="126"/>
      <c r="AS115" s="129"/>
    </row>
    <row r="116" spans="1:45" s="6" customFormat="1" ht="11.25" customHeight="1" x14ac:dyDescent="0.2">
      <c r="A116" s="116"/>
      <c r="B116" s="132"/>
      <c r="C116" s="117"/>
      <c r="D116" s="14" t="s">
        <v>19</v>
      </c>
      <c r="E116" s="5">
        <v>1</v>
      </c>
      <c r="F116" s="5">
        <v>2</v>
      </c>
      <c r="G116" s="5">
        <v>3</v>
      </c>
      <c r="H116" s="5">
        <v>4</v>
      </c>
      <c r="I116" s="5">
        <v>5</v>
      </c>
      <c r="J116" s="5">
        <v>6</v>
      </c>
      <c r="K116" s="5">
        <v>7</v>
      </c>
      <c r="L116" s="5">
        <v>8</v>
      </c>
      <c r="M116" s="5">
        <v>9</v>
      </c>
      <c r="N116" s="5">
        <v>10</v>
      </c>
      <c r="O116" s="5">
        <v>11</v>
      </c>
      <c r="P116" s="5">
        <v>12</v>
      </c>
      <c r="Q116" s="5">
        <v>13</v>
      </c>
      <c r="R116" s="5">
        <v>14</v>
      </c>
      <c r="S116" s="5">
        <v>15</v>
      </c>
      <c r="T116" s="5">
        <v>16</v>
      </c>
      <c r="U116" s="5">
        <v>17</v>
      </c>
      <c r="V116" s="5">
        <v>18</v>
      </c>
      <c r="W116" s="5">
        <v>19</v>
      </c>
      <c r="X116" s="5">
        <v>20</v>
      </c>
      <c r="Y116" s="5">
        <v>21</v>
      </c>
      <c r="Z116" s="5">
        <v>22</v>
      </c>
      <c r="AA116" s="5">
        <v>23</v>
      </c>
      <c r="AB116" s="5">
        <v>24</v>
      </c>
      <c r="AC116" s="5">
        <v>25</v>
      </c>
      <c r="AD116" s="5">
        <v>26</v>
      </c>
      <c r="AE116" s="5">
        <v>27</v>
      </c>
      <c r="AF116" s="5">
        <v>28</v>
      </c>
      <c r="AG116" s="5">
        <v>29</v>
      </c>
      <c r="AH116" s="5">
        <v>30</v>
      </c>
      <c r="AI116" s="5">
        <v>31</v>
      </c>
      <c r="AJ116" s="5">
        <v>32</v>
      </c>
      <c r="AK116" s="5">
        <v>33</v>
      </c>
      <c r="AL116" s="5">
        <v>34</v>
      </c>
      <c r="AM116" s="5">
        <v>35</v>
      </c>
      <c r="AN116" s="5">
        <v>36</v>
      </c>
      <c r="AO116" s="5">
        <v>37</v>
      </c>
      <c r="AP116" s="5">
        <v>38</v>
      </c>
      <c r="AQ116" s="157"/>
      <c r="AR116" s="127"/>
      <c r="AS116" s="130"/>
    </row>
    <row r="117" spans="1:45" ht="12.75" customHeight="1" x14ac:dyDescent="0.2">
      <c r="A117" s="158" t="s">
        <v>25</v>
      </c>
      <c r="B117" s="92" t="s">
        <v>13</v>
      </c>
      <c r="C117" s="41" t="s">
        <v>77</v>
      </c>
      <c r="D117" s="42"/>
      <c r="E117" s="18"/>
      <c r="F117" s="61">
        <v>1</v>
      </c>
      <c r="G117" s="18"/>
      <c r="H117" s="18"/>
      <c r="I117" s="18"/>
      <c r="J117" s="18"/>
      <c r="K117" s="61">
        <v>1</v>
      </c>
      <c r="L117" s="18"/>
      <c r="M117" s="18"/>
      <c r="N117" s="18"/>
      <c r="O117" s="61">
        <v>1</v>
      </c>
      <c r="P117" s="80"/>
      <c r="Q117" s="18"/>
      <c r="R117" s="18"/>
      <c r="S117" s="61">
        <v>1</v>
      </c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34"/>
      <c r="AN117" s="34"/>
      <c r="AO117" s="34"/>
      <c r="AP117" s="34"/>
      <c r="AQ117" s="7">
        <f t="shared" ref="AQ117:AQ149" si="36">SUM(E117:AP117)</f>
        <v>4</v>
      </c>
      <c r="AR117" s="3">
        <f>34*6</f>
        <v>204</v>
      </c>
      <c r="AS117" s="8">
        <f t="shared" ref="AS117:AS149" si="37">AQ117/AR117</f>
        <v>1.9607843137254902E-2</v>
      </c>
    </row>
    <row r="118" spans="1:45" x14ac:dyDescent="0.2">
      <c r="A118" s="158"/>
      <c r="B118" s="93"/>
      <c r="C118" s="41" t="s">
        <v>78</v>
      </c>
      <c r="D118" s="42"/>
      <c r="E118" s="18"/>
      <c r="F118" s="61">
        <v>1</v>
      </c>
      <c r="G118" s="18"/>
      <c r="H118" s="18"/>
      <c r="I118" s="18"/>
      <c r="J118" s="18"/>
      <c r="K118" s="61">
        <v>1</v>
      </c>
      <c r="L118" s="18"/>
      <c r="M118" s="18"/>
      <c r="N118" s="18"/>
      <c r="O118" s="61">
        <v>1</v>
      </c>
      <c r="P118" s="18"/>
      <c r="Q118" s="18"/>
      <c r="R118" s="18"/>
      <c r="S118" s="61">
        <v>1</v>
      </c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34"/>
      <c r="AN118" s="34"/>
      <c r="AO118" s="34"/>
      <c r="AP118" s="34"/>
      <c r="AQ118" s="7">
        <f t="shared" si="36"/>
        <v>4</v>
      </c>
      <c r="AR118" s="3">
        <f t="shared" ref="AR118:AR119" si="38">34*6</f>
        <v>204</v>
      </c>
      <c r="AS118" s="8">
        <f t="shared" si="37"/>
        <v>1.9607843137254902E-2</v>
      </c>
    </row>
    <row r="119" spans="1:45" ht="12.75" customHeight="1" x14ac:dyDescent="0.2">
      <c r="A119" s="158"/>
      <c r="B119" s="118"/>
      <c r="C119" s="41" t="s">
        <v>79</v>
      </c>
      <c r="D119" s="42"/>
      <c r="E119" s="18"/>
      <c r="F119" s="61">
        <v>1</v>
      </c>
      <c r="G119" s="18"/>
      <c r="H119" s="18"/>
      <c r="I119" s="18"/>
      <c r="J119" s="18"/>
      <c r="K119" s="61">
        <v>1</v>
      </c>
      <c r="L119" s="18"/>
      <c r="M119" s="18"/>
      <c r="N119" s="18"/>
      <c r="O119" s="61">
        <v>1</v>
      </c>
      <c r="P119" s="18"/>
      <c r="Q119" s="18"/>
      <c r="R119" s="18"/>
      <c r="S119" s="61">
        <v>1</v>
      </c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34"/>
      <c r="AN119" s="34"/>
      <c r="AO119" s="34"/>
      <c r="AP119" s="34"/>
      <c r="AQ119" s="7">
        <f t="shared" si="36"/>
        <v>4</v>
      </c>
      <c r="AR119" s="3">
        <f t="shared" si="38"/>
        <v>204</v>
      </c>
      <c r="AS119" s="8">
        <f t="shared" si="37"/>
        <v>1.9607843137254902E-2</v>
      </c>
    </row>
    <row r="120" spans="1:45" ht="12.75" customHeight="1" x14ac:dyDescent="0.2">
      <c r="A120" s="158"/>
      <c r="B120" s="92" t="s">
        <v>27</v>
      </c>
      <c r="C120" s="41" t="s">
        <v>77</v>
      </c>
      <c r="D120" s="42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34"/>
      <c r="AN120" s="34"/>
      <c r="AO120" s="34"/>
      <c r="AP120" s="34"/>
      <c r="AQ120" s="7">
        <f t="shared" si="36"/>
        <v>0</v>
      </c>
      <c r="AR120" s="3">
        <f>34*3</f>
        <v>102</v>
      </c>
      <c r="AS120" s="8">
        <f t="shared" si="37"/>
        <v>0</v>
      </c>
    </row>
    <row r="121" spans="1:45" x14ac:dyDescent="0.2">
      <c r="A121" s="158"/>
      <c r="B121" s="93"/>
      <c r="C121" s="41" t="s">
        <v>78</v>
      </c>
      <c r="D121" s="42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34"/>
      <c r="AN121" s="34"/>
      <c r="AO121" s="34"/>
      <c r="AP121" s="34"/>
      <c r="AQ121" s="7">
        <f t="shared" si="36"/>
        <v>0</v>
      </c>
      <c r="AR121" s="3">
        <f t="shared" ref="AR121:AR125" si="39">34*3</f>
        <v>102</v>
      </c>
      <c r="AS121" s="8">
        <f t="shared" si="37"/>
        <v>0</v>
      </c>
    </row>
    <row r="122" spans="1:45" x14ac:dyDescent="0.2">
      <c r="A122" s="158"/>
      <c r="B122" s="118"/>
      <c r="C122" s="41" t="s">
        <v>79</v>
      </c>
      <c r="D122" s="42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34"/>
      <c r="AN122" s="34"/>
      <c r="AO122" s="34"/>
      <c r="AP122" s="34"/>
      <c r="AQ122" s="7">
        <f t="shared" si="36"/>
        <v>0</v>
      </c>
      <c r="AR122" s="3">
        <f t="shared" si="39"/>
        <v>102</v>
      </c>
      <c r="AS122" s="8">
        <f t="shared" si="37"/>
        <v>0</v>
      </c>
    </row>
    <row r="123" spans="1:45" ht="12.75" customHeight="1" x14ac:dyDescent="0.2">
      <c r="A123" s="158"/>
      <c r="B123" s="92" t="s">
        <v>12</v>
      </c>
      <c r="C123" s="41" t="s">
        <v>77</v>
      </c>
      <c r="D123" s="42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34"/>
      <c r="AN123" s="34"/>
      <c r="AO123" s="34"/>
      <c r="AP123" s="34"/>
      <c r="AQ123" s="7">
        <f t="shared" si="36"/>
        <v>0</v>
      </c>
      <c r="AR123" s="3">
        <f t="shared" si="39"/>
        <v>102</v>
      </c>
      <c r="AS123" s="8">
        <f t="shared" si="37"/>
        <v>0</v>
      </c>
    </row>
    <row r="124" spans="1:45" ht="12.75" customHeight="1" x14ac:dyDescent="0.2">
      <c r="A124" s="158"/>
      <c r="B124" s="93"/>
      <c r="C124" s="41" t="s">
        <v>78</v>
      </c>
      <c r="D124" s="42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34"/>
      <c r="AJ124" s="34"/>
      <c r="AK124" s="18"/>
      <c r="AL124" s="18"/>
      <c r="AM124" s="34"/>
      <c r="AN124" s="34"/>
      <c r="AO124" s="34"/>
      <c r="AP124" s="34"/>
      <c r="AQ124" s="7">
        <f t="shared" si="36"/>
        <v>0</v>
      </c>
      <c r="AR124" s="3">
        <f t="shared" si="39"/>
        <v>102</v>
      </c>
      <c r="AS124" s="8">
        <f t="shared" si="37"/>
        <v>0</v>
      </c>
    </row>
    <row r="125" spans="1:45" x14ac:dyDescent="0.2">
      <c r="A125" s="158"/>
      <c r="B125" s="118"/>
      <c r="C125" s="41" t="s">
        <v>79</v>
      </c>
      <c r="D125" s="42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34"/>
      <c r="AJ125" s="34"/>
      <c r="AK125" s="18"/>
      <c r="AL125" s="18"/>
      <c r="AM125" s="34"/>
      <c r="AN125" s="34"/>
      <c r="AO125" s="34"/>
      <c r="AP125" s="34"/>
      <c r="AQ125" s="7">
        <f t="shared" si="36"/>
        <v>0</v>
      </c>
      <c r="AR125" s="3">
        <f t="shared" si="39"/>
        <v>102</v>
      </c>
      <c r="AS125" s="8">
        <f t="shared" si="37"/>
        <v>0</v>
      </c>
    </row>
    <row r="126" spans="1:45" ht="12.75" customHeight="1" x14ac:dyDescent="0.2">
      <c r="A126" s="158"/>
      <c r="B126" s="92" t="s">
        <v>11</v>
      </c>
      <c r="C126" s="41" t="s">
        <v>77</v>
      </c>
      <c r="D126" s="42"/>
      <c r="E126" s="18"/>
      <c r="F126" s="18"/>
      <c r="G126" s="18"/>
      <c r="H126" s="18"/>
      <c r="I126" s="18"/>
      <c r="J126" s="61">
        <v>1</v>
      </c>
      <c r="K126" s="18"/>
      <c r="L126" s="18"/>
      <c r="M126" s="18"/>
      <c r="N126" s="18"/>
      <c r="O126" s="18"/>
      <c r="P126" s="18"/>
      <c r="Q126" s="18"/>
      <c r="R126" s="18"/>
      <c r="S126" s="61">
        <v>1</v>
      </c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34"/>
      <c r="AJ126" s="34"/>
      <c r="AK126" s="18"/>
      <c r="AL126" s="18"/>
      <c r="AM126" s="34"/>
      <c r="AN126" s="34"/>
      <c r="AO126" s="34"/>
      <c r="AP126" s="34"/>
      <c r="AQ126" s="7">
        <f t="shared" si="36"/>
        <v>2</v>
      </c>
      <c r="AR126" s="3">
        <f>34*5</f>
        <v>170</v>
      </c>
      <c r="AS126" s="8">
        <f t="shared" si="37"/>
        <v>1.1764705882352941E-2</v>
      </c>
    </row>
    <row r="127" spans="1:45" ht="12.75" customHeight="1" x14ac:dyDescent="0.2">
      <c r="A127" s="158"/>
      <c r="B127" s="93"/>
      <c r="C127" s="41" t="s">
        <v>78</v>
      </c>
      <c r="D127" s="42"/>
      <c r="E127" s="18"/>
      <c r="F127" s="18"/>
      <c r="G127" s="18"/>
      <c r="H127" s="18"/>
      <c r="I127" s="18"/>
      <c r="J127" s="61">
        <v>1</v>
      </c>
      <c r="K127" s="18"/>
      <c r="L127" s="18"/>
      <c r="M127" s="18"/>
      <c r="N127" s="18"/>
      <c r="O127" s="18"/>
      <c r="P127" s="18"/>
      <c r="Q127" s="18"/>
      <c r="R127" s="18"/>
      <c r="S127" s="61">
        <v>1</v>
      </c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34"/>
      <c r="AJ127" s="34"/>
      <c r="AK127" s="18"/>
      <c r="AL127" s="18"/>
      <c r="AM127" s="34"/>
      <c r="AN127" s="34"/>
      <c r="AO127" s="34"/>
      <c r="AP127" s="34"/>
      <c r="AQ127" s="7">
        <f t="shared" si="36"/>
        <v>2</v>
      </c>
      <c r="AR127" s="3">
        <f t="shared" ref="AR127:AR128" si="40">34*5</f>
        <v>170</v>
      </c>
      <c r="AS127" s="8">
        <f t="shared" si="37"/>
        <v>1.1764705882352941E-2</v>
      </c>
    </row>
    <row r="128" spans="1:45" ht="12.75" customHeight="1" x14ac:dyDescent="0.2">
      <c r="A128" s="158"/>
      <c r="B128" s="118"/>
      <c r="C128" s="41" t="s">
        <v>79</v>
      </c>
      <c r="D128" s="42"/>
      <c r="E128" s="18"/>
      <c r="F128" s="18"/>
      <c r="G128" s="18"/>
      <c r="H128" s="18"/>
      <c r="I128" s="18"/>
      <c r="J128" s="61">
        <v>1</v>
      </c>
      <c r="K128" s="18"/>
      <c r="L128" s="18"/>
      <c r="M128" s="18"/>
      <c r="N128" s="18"/>
      <c r="O128" s="18"/>
      <c r="P128" s="18"/>
      <c r="Q128" s="18"/>
      <c r="R128" s="18"/>
      <c r="S128" s="61">
        <v>1</v>
      </c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34"/>
      <c r="AJ128" s="34"/>
      <c r="AK128" s="18"/>
      <c r="AL128" s="18"/>
      <c r="AM128" s="34"/>
      <c r="AN128" s="34"/>
      <c r="AO128" s="34"/>
      <c r="AP128" s="34"/>
      <c r="AQ128" s="7">
        <f t="shared" si="36"/>
        <v>2</v>
      </c>
      <c r="AR128" s="3">
        <f t="shared" si="40"/>
        <v>170</v>
      </c>
      <c r="AS128" s="8">
        <f t="shared" si="37"/>
        <v>1.1764705882352941E-2</v>
      </c>
    </row>
    <row r="129" spans="1:45" x14ac:dyDescent="0.2">
      <c r="A129" s="158"/>
      <c r="B129" s="92" t="s">
        <v>28</v>
      </c>
      <c r="C129" s="41" t="s">
        <v>77</v>
      </c>
      <c r="D129" s="42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34"/>
      <c r="AJ129" s="34"/>
      <c r="AK129" s="18"/>
      <c r="AL129" s="18"/>
      <c r="AM129" s="34"/>
      <c r="AN129" s="34"/>
      <c r="AO129" s="34"/>
      <c r="AP129" s="34"/>
      <c r="AQ129" s="7">
        <f t="shared" si="36"/>
        <v>0</v>
      </c>
      <c r="AR129" s="3">
        <f>34*3</f>
        <v>102</v>
      </c>
      <c r="AS129" s="8">
        <f t="shared" si="37"/>
        <v>0</v>
      </c>
    </row>
    <row r="130" spans="1:45" x14ac:dyDescent="0.2">
      <c r="A130" s="158"/>
      <c r="B130" s="93"/>
      <c r="C130" s="41" t="s">
        <v>78</v>
      </c>
      <c r="D130" s="42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34"/>
      <c r="AJ130" s="34"/>
      <c r="AK130" s="18"/>
      <c r="AL130" s="18"/>
      <c r="AM130" s="34"/>
      <c r="AN130" s="34"/>
      <c r="AO130" s="34"/>
      <c r="AP130" s="34"/>
      <c r="AQ130" s="7">
        <f t="shared" si="36"/>
        <v>0</v>
      </c>
      <c r="AR130" s="3">
        <f t="shared" ref="AR130:AR131" si="41">34*3</f>
        <v>102</v>
      </c>
      <c r="AS130" s="8">
        <f t="shared" si="37"/>
        <v>0</v>
      </c>
    </row>
    <row r="131" spans="1:45" ht="12.75" customHeight="1" x14ac:dyDescent="0.2">
      <c r="A131" s="158"/>
      <c r="B131" s="118"/>
      <c r="C131" s="41" t="s">
        <v>79</v>
      </c>
      <c r="D131" s="42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33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34"/>
      <c r="AJ131" s="34"/>
      <c r="AK131" s="18"/>
      <c r="AL131" s="18"/>
      <c r="AM131" s="34"/>
      <c r="AN131" s="34"/>
      <c r="AO131" s="34"/>
      <c r="AP131" s="34"/>
      <c r="AQ131" s="7">
        <f t="shared" si="36"/>
        <v>0</v>
      </c>
      <c r="AR131" s="3">
        <f t="shared" si="41"/>
        <v>102</v>
      </c>
      <c r="AS131" s="8">
        <f t="shared" si="37"/>
        <v>0</v>
      </c>
    </row>
    <row r="132" spans="1:45" ht="12.75" customHeight="1" x14ac:dyDescent="0.2">
      <c r="A132" s="158"/>
      <c r="B132" s="92" t="s">
        <v>30</v>
      </c>
      <c r="C132" s="41" t="s">
        <v>77</v>
      </c>
      <c r="D132" s="42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33"/>
      <c r="AH132" s="18"/>
      <c r="AI132" s="18"/>
      <c r="AJ132" s="34"/>
      <c r="AK132" s="18"/>
      <c r="AL132" s="18"/>
      <c r="AM132" s="34"/>
      <c r="AN132" s="34"/>
      <c r="AO132" s="34"/>
      <c r="AP132" s="34"/>
      <c r="AQ132" s="7">
        <f t="shared" si="36"/>
        <v>0</v>
      </c>
      <c r="AR132" s="3">
        <f>34*1</f>
        <v>34</v>
      </c>
      <c r="AS132" s="8">
        <f t="shared" si="37"/>
        <v>0</v>
      </c>
    </row>
    <row r="133" spans="1:45" ht="12.75" customHeight="1" x14ac:dyDescent="0.2">
      <c r="A133" s="158"/>
      <c r="B133" s="93"/>
      <c r="C133" s="41" t="s">
        <v>78</v>
      </c>
      <c r="D133" s="42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33"/>
      <c r="AK133" s="18"/>
      <c r="AL133" s="18"/>
      <c r="AM133" s="34"/>
      <c r="AN133" s="34"/>
      <c r="AO133" s="34"/>
      <c r="AP133" s="34"/>
      <c r="AQ133" s="7">
        <f t="shared" si="36"/>
        <v>0</v>
      </c>
      <c r="AR133" s="3">
        <f t="shared" ref="AR133:AR143" si="42">34*1</f>
        <v>34</v>
      </c>
      <c r="AS133" s="8">
        <f t="shared" si="37"/>
        <v>0</v>
      </c>
    </row>
    <row r="134" spans="1:45" ht="12.75" customHeight="1" x14ac:dyDescent="0.2">
      <c r="A134" s="158"/>
      <c r="B134" s="118"/>
      <c r="C134" s="41" t="s">
        <v>79</v>
      </c>
      <c r="D134" s="42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34"/>
      <c r="AN134" s="34"/>
      <c r="AO134" s="34"/>
      <c r="AP134" s="34"/>
      <c r="AQ134" s="7">
        <f t="shared" si="36"/>
        <v>0</v>
      </c>
      <c r="AR134" s="3">
        <f t="shared" si="42"/>
        <v>34</v>
      </c>
      <c r="AS134" s="8">
        <f t="shared" si="37"/>
        <v>0</v>
      </c>
    </row>
    <row r="135" spans="1:45" ht="12.75" customHeight="1" x14ac:dyDescent="0.2">
      <c r="A135" s="158"/>
      <c r="B135" s="92" t="s">
        <v>29</v>
      </c>
      <c r="C135" s="41" t="s">
        <v>77</v>
      </c>
      <c r="D135" s="42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33"/>
      <c r="AJ135" s="18"/>
      <c r="AK135" s="18"/>
      <c r="AL135" s="18"/>
      <c r="AM135" s="34"/>
      <c r="AN135" s="34"/>
      <c r="AO135" s="34"/>
      <c r="AP135" s="34"/>
      <c r="AQ135" s="7">
        <f t="shared" si="36"/>
        <v>0</v>
      </c>
      <c r="AR135" s="3">
        <f t="shared" si="42"/>
        <v>34</v>
      </c>
      <c r="AS135" s="8">
        <f t="shared" si="37"/>
        <v>0</v>
      </c>
    </row>
    <row r="136" spans="1:45" ht="12.75" customHeight="1" x14ac:dyDescent="0.2">
      <c r="A136" s="158"/>
      <c r="B136" s="93"/>
      <c r="C136" s="41" t="s">
        <v>78</v>
      </c>
      <c r="D136" s="42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33"/>
      <c r="AG136" s="33"/>
      <c r="AH136" s="18"/>
      <c r="AI136" s="18"/>
      <c r="AJ136" s="34"/>
      <c r="AK136" s="33"/>
      <c r="AL136" s="18"/>
      <c r="AM136" s="34"/>
      <c r="AN136" s="34"/>
      <c r="AO136" s="34"/>
      <c r="AP136" s="34"/>
      <c r="AQ136" s="7">
        <f t="shared" si="36"/>
        <v>0</v>
      </c>
      <c r="AR136" s="3">
        <f t="shared" si="42"/>
        <v>34</v>
      </c>
      <c r="AS136" s="8">
        <f t="shared" si="37"/>
        <v>0</v>
      </c>
    </row>
    <row r="137" spans="1:45" ht="12.75" customHeight="1" x14ac:dyDescent="0.2">
      <c r="A137" s="158"/>
      <c r="B137" s="118"/>
      <c r="C137" s="41" t="s">
        <v>79</v>
      </c>
      <c r="D137" s="42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33"/>
      <c r="AI137" s="33"/>
      <c r="AJ137" s="34"/>
      <c r="AK137" s="18"/>
      <c r="AL137" s="18"/>
      <c r="AM137" s="34"/>
      <c r="AN137" s="34"/>
      <c r="AO137" s="34"/>
      <c r="AP137" s="34"/>
      <c r="AQ137" s="7">
        <f t="shared" si="36"/>
        <v>0</v>
      </c>
      <c r="AR137" s="3">
        <f t="shared" si="42"/>
        <v>34</v>
      </c>
      <c r="AS137" s="8">
        <f t="shared" si="37"/>
        <v>0</v>
      </c>
    </row>
    <row r="138" spans="1:45" ht="12.75" customHeight="1" x14ac:dyDescent="0.2">
      <c r="A138" s="158"/>
      <c r="B138" s="94" t="s">
        <v>43</v>
      </c>
      <c r="C138" s="41" t="s">
        <v>77</v>
      </c>
      <c r="D138" s="42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33"/>
      <c r="AI138" s="33"/>
      <c r="AJ138" s="34"/>
      <c r="AK138" s="18"/>
      <c r="AL138" s="18"/>
      <c r="AM138" s="34"/>
      <c r="AN138" s="34"/>
      <c r="AO138" s="34"/>
      <c r="AP138" s="34"/>
      <c r="AQ138" s="7">
        <f t="shared" si="36"/>
        <v>0</v>
      </c>
      <c r="AR138" s="3">
        <f t="shared" si="42"/>
        <v>34</v>
      </c>
      <c r="AS138" s="8">
        <f t="shared" si="37"/>
        <v>0</v>
      </c>
    </row>
    <row r="139" spans="1:45" ht="12.75" customHeight="1" x14ac:dyDescent="0.2">
      <c r="A139" s="158"/>
      <c r="B139" s="94"/>
      <c r="C139" s="41" t="s">
        <v>78</v>
      </c>
      <c r="D139" s="42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33"/>
      <c r="AI139" s="33"/>
      <c r="AJ139" s="34"/>
      <c r="AK139" s="18"/>
      <c r="AL139" s="18"/>
      <c r="AM139" s="34"/>
      <c r="AN139" s="34"/>
      <c r="AO139" s="34"/>
      <c r="AP139" s="34"/>
      <c r="AQ139" s="7">
        <f t="shared" si="36"/>
        <v>0</v>
      </c>
      <c r="AR139" s="3">
        <f t="shared" si="42"/>
        <v>34</v>
      </c>
      <c r="AS139" s="8">
        <f t="shared" si="37"/>
        <v>0</v>
      </c>
    </row>
    <row r="140" spans="1:45" ht="12.75" customHeight="1" x14ac:dyDescent="0.2">
      <c r="A140" s="158"/>
      <c r="B140" s="94"/>
      <c r="C140" s="41" t="s">
        <v>79</v>
      </c>
      <c r="D140" s="42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33"/>
      <c r="AI140" s="33"/>
      <c r="AJ140" s="34"/>
      <c r="AK140" s="18"/>
      <c r="AL140" s="18"/>
      <c r="AM140" s="34"/>
      <c r="AN140" s="34"/>
      <c r="AO140" s="34"/>
      <c r="AP140" s="34"/>
      <c r="AQ140" s="7">
        <f t="shared" si="36"/>
        <v>0</v>
      </c>
      <c r="AR140" s="3">
        <f t="shared" si="42"/>
        <v>34</v>
      </c>
      <c r="AS140" s="8">
        <f t="shared" si="37"/>
        <v>0</v>
      </c>
    </row>
    <row r="141" spans="1:45" ht="12.75" customHeight="1" x14ac:dyDescent="0.2">
      <c r="A141" s="158"/>
      <c r="B141" s="94" t="s">
        <v>44</v>
      </c>
      <c r="C141" s="41" t="s">
        <v>77</v>
      </c>
      <c r="D141" s="42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33"/>
      <c r="AI141" s="33"/>
      <c r="AJ141" s="34"/>
      <c r="AK141" s="18"/>
      <c r="AL141" s="18"/>
      <c r="AM141" s="34"/>
      <c r="AN141" s="34"/>
      <c r="AO141" s="34"/>
      <c r="AP141" s="34"/>
      <c r="AQ141" s="7">
        <f t="shared" si="36"/>
        <v>0</v>
      </c>
      <c r="AR141" s="3">
        <f t="shared" si="42"/>
        <v>34</v>
      </c>
      <c r="AS141" s="8">
        <f t="shared" si="37"/>
        <v>0</v>
      </c>
    </row>
    <row r="142" spans="1:45" ht="12.75" customHeight="1" x14ac:dyDescent="0.2">
      <c r="A142" s="158"/>
      <c r="B142" s="94"/>
      <c r="C142" s="41" t="s">
        <v>78</v>
      </c>
      <c r="D142" s="42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33"/>
      <c r="AI142" s="33"/>
      <c r="AJ142" s="34"/>
      <c r="AK142" s="18"/>
      <c r="AL142" s="18"/>
      <c r="AM142" s="34"/>
      <c r="AN142" s="34"/>
      <c r="AO142" s="34"/>
      <c r="AP142" s="34"/>
      <c r="AQ142" s="7">
        <f t="shared" si="36"/>
        <v>0</v>
      </c>
      <c r="AR142" s="3">
        <f t="shared" si="42"/>
        <v>34</v>
      </c>
      <c r="AS142" s="8">
        <f t="shared" si="37"/>
        <v>0</v>
      </c>
    </row>
    <row r="143" spans="1:45" ht="12.75" customHeight="1" x14ac:dyDescent="0.2">
      <c r="A143" s="158"/>
      <c r="B143" s="94"/>
      <c r="C143" s="41" t="s">
        <v>79</v>
      </c>
      <c r="D143" s="42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33"/>
      <c r="AI143" s="33"/>
      <c r="AJ143" s="34"/>
      <c r="AK143" s="18"/>
      <c r="AL143" s="18"/>
      <c r="AM143" s="34"/>
      <c r="AN143" s="34"/>
      <c r="AO143" s="34"/>
      <c r="AP143" s="34"/>
      <c r="AQ143" s="7">
        <f t="shared" si="36"/>
        <v>0</v>
      </c>
      <c r="AR143" s="3">
        <f t="shared" si="42"/>
        <v>34</v>
      </c>
      <c r="AS143" s="8">
        <f t="shared" si="37"/>
        <v>0</v>
      </c>
    </row>
    <row r="144" spans="1:45" ht="12.75" customHeight="1" x14ac:dyDescent="0.2">
      <c r="A144" s="158"/>
      <c r="B144" s="94" t="s">
        <v>64</v>
      </c>
      <c r="C144" s="41" t="s">
        <v>77</v>
      </c>
      <c r="D144" s="42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33"/>
      <c r="AI144" s="33"/>
      <c r="AJ144" s="34"/>
      <c r="AK144" s="18"/>
      <c r="AL144" s="18"/>
      <c r="AM144" s="34"/>
      <c r="AN144" s="34"/>
      <c r="AO144" s="34"/>
      <c r="AP144" s="34"/>
      <c r="AQ144" s="7">
        <f t="shared" si="36"/>
        <v>0</v>
      </c>
      <c r="AR144" s="3">
        <f>34*2</f>
        <v>68</v>
      </c>
      <c r="AS144" s="8">
        <f t="shared" si="37"/>
        <v>0</v>
      </c>
    </row>
    <row r="145" spans="1:45" ht="12.75" customHeight="1" x14ac:dyDescent="0.2">
      <c r="A145" s="158"/>
      <c r="B145" s="94"/>
      <c r="C145" s="41" t="s">
        <v>78</v>
      </c>
      <c r="D145" s="42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33"/>
      <c r="AI145" s="33"/>
      <c r="AJ145" s="34"/>
      <c r="AK145" s="18"/>
      <c r="AL145" s="18"/>
      <c r="AM145" s="34"/>
      <c r="AN145" s="34"/>
      <c r="AO145" s="34"/>
      <c r="AP145" s="34"/>
      <c r="AQ145" s="7">
        <f t="shared" si="36"/>
        <v>0</v>
      </c>
      <c r="AR145" s="3">
        <f t="shared" ref="AR145:AR149" si="43">34*2</f>
        <v>68</v>
      </c>
      <c r="AS145" s="8">
        <f t="shared" si="37"/>
        <v>0</v>
      </c>
    </row>
    <row r="146" spans="1:45" ht="12.75" customHeight="1" x14ac:dyDescent="0.2">
      <c r="A146" s="158"/>
      <c r="B146" s="94"/>
      <c r="C146" s="41" t="s">
        <v>79</v>
      </c>
      <c r="D146" s="42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33"/>
      <c r="AI146" s="33"/>
      <c r="AJ146" s="34"/>
      <c r="AK146" s="18"/>
      <c r="AL146" s="18"/>
      <c r="AM146" s="34"/>
      <c r="AN146" s="34"/>
      <c r="AO146" s="34"/>
      <c r="AP146" s="34"/>
      <c r="AQ146" s="7">
        <f t="shared" si="36"/>
        <v>0</v>
      </c>
      <c r="AR146" s="3">
        <f t="shared" si="43"/>
        <v>68</v>
      </c>
      <c r="AS146" s="8">
        <f t="shared" si="37"/>
        <v>0</v>
      </c>
    </row>
    <row r="147" spans="1:45" ht="12.75" customHeight="1" x14ac:dyDescent="0.2">
      <c r="A147" s="158"/>
      <c r="B147" s="94" t="s">
        <v>57</v>
      </c>
      <c r="C147" s="41" t="s">
        <v>77</v>
      </c>
      <c r="D147" s="42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33"/>
      <c r="AI147" s="33"/>
      <c r="AJ147" s="34"/>
      <c r="AK147" s="18"/>
      <c r="AL147" s="18"/>
      <c r="AM147" s="34"/>
      <c r="AN147" s="34"/>
      <c r="AO147" s="34"/>
      <c r="AP147" s="34"/>
      <c r="AQ147" s="7">
        <f t="shared" si="36"/>
        <v>0</v>
      </c>
      <c r="AR147" s="3">
        <f t="shared" si="43"/>
        <v>68</v>
      </c>
      <c r="AS147" s="8">
        <f t="shared" si="37"/>
        <v>0</v>
      </c>
    </row>
    <row r="148" spans="1:45" ht="12.75" customHeight="1" x14ac:dyDescent="0.2">
      <c r="A148" s="158"/>
      <c r="B148" s="94"/>
      <c r="C148" s="41" t="s">
        <v>78</v>
      </c>
      <c r="D148" s="42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33"/>
      <c r="AI148" s="33"/>
      <c r="AJ148" s="34"/>
      <c r="AK148" s="18"/>
      <c r="AL148" s="18"/>
      <c r="AM148" s="34"/>
      <c r="AN148" s="34"/>
      <c r="AO148" s="34"/>
      <c r="AP148" s="34"/>
      <c r="AQ148" s="7">
        <f t="shared" si="36"/>
        <v>0</v>
      </c>
      <c r="AR148" s="3">
        <f t="shared" si="43"/>
        <v>68</v>
      </c>
      <c r="AS148" s="8">
        <f t="shared" si="37"/>
        <v>0</v>
      </c>
    </row>
    <row r="149" spans="1:45" ht="12.75" customHeight="1" x14ac:dyDescent="0.2">
      <c r="A149" s="158"/>
      <c r="B149" s="94"/>
      <c r="C149" s="41" t="s">
        <v>79</v>
      </c>
      <c r="D149" s="42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33"/>
      <c r="AI149" s="33"/>
      <c r="AJ149" s="34"/>
      <c r="AK149" s="18"/>
      <c r="AL149" s="18"/>
      <c r="AM149" s="34"/>
      <c r="AN149" s="34"/>
      <c r="AO149" s="34"/>
      <c r="AP149" s="34"/>
      <c r="AQ149" s="7">
        <f t="shared" si="36"/>
        <v>0</v>
      </c>
      <c r="AR149" s="3">
        <f t="shared" si="43"/>
        <v>68</v>
      </c>
      <c r="AS149" s="8">
        <f t="shared" si="37"/>
        <v>0</v>
      </c>
    </row>
    <row r="150" spans="1:45" ht="27" customHeight="1" x14ac:dyDescent="0.2">
      <c r="A150" s="56"/>
      <c r="B150" s="57"/>
      <c r="C150" s="57"/>
      <c r="D150" s="57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6"/>
      <c r="AN150" s="56"/>
      <c r="AO150" s="56"/>
      <c r="AP150" s="56"/>
      <c r="AQ150" s="56"/>
      <c r="AR150" s="56"/>
      <c r="AS150" s="56"/>
    </row>
    <row r="151" spans="1:45" s="2" customFormat="1" ht="81.75" customHeight="1" x14ac:dyDescent="0.2">
      <c r="A151" s="136" t="s">
        <v>33</v>
      </c>
      <c r="B151" s="136"/>
      <c r="C151" s="136"/>
      <c r="D151" s="136"/>
      <c r="E151" s="95" t="s">
        <v>40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7" t="s">
        <v>20</v>
      </c>
      <c r="AR151" s="134" t="s">
        <v>22</v>
      </c>
      <c r="AS151" s="135" t="s">
        <v>21</v>
      </c>
    </row>
    <row r="152" spans="1:45" s="2" customFormat="1" ht="21.75" customHeight="1" x14ac:dyDescent="0.2">
      <c r="A152" s="94" t="s">
        <v>0</v>
      </c>
      <c r="B152" s="94"/>
      <c r="C152" s="94"/>
      <c r="D152" s="14" t="s">
        <v>18</v>
      </c>
      <c r="E152" s="94" t="s">
        <v>1</v>
      </c>
      <c r="F152" s="94"/>
      <c r="G152" s="94"/>
      <c r="H152" s="94"/>
      <c r="I152" s="94" t="s">
        <v>2</v>
      </c>
      <c r="J152" s="94"/>
      <c r="K152" s="94"/>
      <c r="L152" s="94"/>
      <c r="M152" s="94" t="s">
        <v>3</v>
      </c>
      <c r="N152" s="94"/>
      <c r="O152" s="94"/>
      <c r="P152" s="94"/>
      <c r="Q152" s="94" t="s">
        <v>4</v>
      </c>
      <c r="R152" s="94"/>
      <c r="S152" s="94"/>
      <c r="T152" s="94"/>
      <c r="U152" s="94" t="s">
        <v>5</v>
      </c>
      <c r="V152" s="94"/>
      <c r="W152" s="94"/>
      <c r="X152" s="94" t="s">
        <v>6</v>
      </c>
      <c r="Y152" s="94"/>
      <c r="Z152" s="94"/>
      <c r="AA152" s="94"/>
      <c r="AB152" s="94" t="s">
        <v>7</v>
      </c>
      <c r="AC152" s="94"/>
      <c r="AD152" s="94"/>
      <c r="AE152" s="94" t="s">
        <v>8</v>
      </c>
      <c r="AF152" s="94"/>
      <c r="AG152" s="94"/>
      <c r="AH152" s="94"/>
      <c r="AI152" s="94"/>
      <c r="AJ152" s="94" t="s">
        <v>9</v>
      </c>
      <c r="AK152" s="94"/>
      <c r="AL152" s="94"/>
      <c r="AM152" s="94" t="s">
        <v>10</v>
      </c>
      <c r="AN152" s="94"/>
      <c r="AO152" s="94"/>
      <c r="AP152" s="94"/>
      <c r="AQ152" s="97"/>
      <c r="AR152" s="134"/>
      <c r="AS152" s="135"/>
    </row>
    <row r="153" spans="1:45" s="6" customFormat="1" ht="11.25" customHeight="1" x14ac:dyDescent="0.2">
      <c r="A153" s="94"/>
      <c r="B153" s="94"/>
      <c r="C153" s="94"/>
      <c r="D153" s="14" t="s">
        <v>19</v>
      </c>
      <c r="E153" s="5">
        <v>1</v>
      </c>
      <c r="F153" s="5">
        <v>2</v>
      </c>
      <c r="G153" s="5">
        <v>3</v>
      </c>
      <c r="H153" s="5">
        <v>4</v>
      </c>
      <c r="I153" s="5">
        <v>5</v>
      </c>
      <c r="J153" s="5">
        <v>6</v>
      </c>
      <c r="K153" s="5">
        <v>7</v>
      </c>
      <c r="L153" s="5">
        <v>8</v>
      </c>
      <c r="M153" s="5">
        <v>9</v>
      </c>
      <c r="N153" s="5">
        <v>10</v>
      </c>
      <c r="O153" s="5">
        <v>11</v>
      </c>
      <c r="P153" s="5">
        <v>12</v>
      </c>
      <c r="Q153" s="5">
        <v>13</v>
      </c>
      <c r="R153" s="5">
        <v>14</v>
      </c>
      <c r="S153" s="5">
        <v>15</v>
      </c>
      <c r="T153" s="5">
        <v>16</v>
      </c>
      <c r="U153" s="5">
        <v>17</v>
      </c>
      <c r="V153" s="5">
        <v>18</v>
      </c>
      <c r="W153" s="5">
        <v>19</v>
      </c>
      <c r="X153" s="5">
        <v>20</v>
      </c>
      <c r="Y153" s="5">
        <v>21</v>
      </c>
      <c r="Z153" s="5">
        <v>22</v>
      </c>
      <c r="AA153" s="5">
        <v>23</v>
      </c>
      <c r="AB153" s="5">
        <v>24</v>
      </c>
      <c r="AC153" s="5">
        <v>25</v>
      </c>
      <c r="AD153" s="5">
        <v>26</v>
      </c>
      <c r="AE153" s="5">
        <v>27</v>
      </c>
      <c r="AF153" s="5">
        <v>28</v>
      </c>
      <c r="AG153" s="5">
        <v>29</v>
      </c>
      <c r="AH153" s="5">
        <v>30</v>
      </c>
      <c r="AI153" s="5">
        <v>31</v>
      </c>
      <c r="AJ153" s="5">
        <v>32</v>
      </c>
      <c r="AK153" s="5">
        <v>33</v>
      </c>
      <c r="AL153" s="5">
        <v>34</v>
      </c>
      <c r="AM153" s="5">
        <v>35</v>
      </c>
      <c r="AN153" s="5">
        <v>36</v>
      </c>
      <c r="AO153" s="5">
        <v>37</v>
      </c>
      <c r="AP153" s="5">
        <v>38</v>
      </c>
      <c r="AQ153" s="97"/>
      <c r="AR153" s="134"/>
      <c r="AS153" s="135"/>
    </row>
    <row r="154" spans="1:45" ht="12.75" customHeight="1" x14ac:dyDescent="0.2">
      <c r="A154" s="133" t="s">
        <v>25</v>
      </c>
      <c r="B154" s="92" t="s">
        <v>13</v>
      </c>
      <c r="C154" s="41" t="s">
        <v>80</v>
      </c>
      <c r="D154" s="42"/>
      <c r="E154" s="18"/>
      <c r="F154" s="61">
        <v>1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61">
        <v>1</v>
      </c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34"/>
      <c r="AN154" s="34"/>
      <c r="AO154" s="34"/>
      <c r="AP154" s="34"/>
      <c r="AQ154" s="7">
        <f t="shared" ref="AQ154:AQ183" si="44">SUM(E154:AP154)</f>
        <v>2</v>
      </c>
      <c r="AR154" s="3">
        <f>34*4</f>
        <v>136</v>
      </c>
      <c r="AS154" s="8">
        <f t="shared" ref="AS154:AS183" si="45">AQ154/AR154</f>
        <v>1.4705882352941176E-2</v>
      </c>
    </row>
    <row r="155" spans="1:45" x14ac:dyDescent="0.2">
      <c r="A155" s="133"/>
      <c r="B155" s="93"/>
      <c r="C155" s="41" t="s">
        <v>81</v>
      </c>
      <c r="D155" s="42"/>
      <c r="E155" s="18"/>
      <c r="F155" s="61">
        <v>1</v>
      </c>
      <c r="G155" s="18"/>
      <c r="H155" s="18"/>
      <c r="I155" s="18"/>
      <c r="J155" s="18"/>
      <c r="K155" s="61">
        <v>1</v>
      </c>
      <c r="L155" s="18"/>
      <c r="M155" s="18"/>
      <c r="N155" s="18"/>
      <c r="O155" s="18"/>
      <c r="P155" s="18"/>
      <c r="Q155" s="61">
        <v>1</v>
      </c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34"/>
      <c r="AN155" s="34"/>
      <c r="AO155" s="34"/>
      <c r="AP155" s="34"/>
      <c r="AQ155" s="7">
        <f t="shared" si="44"/>
        <v>3</v>
      </c>
      <c r="AR155" s="3">
        <f t="shared" ref="AR155" si="46">34*4</f>
        <v>136</v>
      </c>
      <c r="AS155" s="8">
        <f t="shared" si="45"/>
        <v>2.2058823529411766E-2</v>
      </c>
    </row>
    <row r="156" spans="1:45" ht="12.75" customHeight="1" x14ac:dyDescent="0.2">
      <c r="A156" s="133"/>
      <c r="B156" s="92" t="s">
        <v>27</v>
      </c>
      <c r="C156" s="41" t="s">
        <v>80</v>
      </c>
      <c r="D156" s="42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34"/>
      <c r="AN156" s="34"/>
      <c r="AO156" s="34"/>
      <c r="AP156" s="34"/>
      <c r="AQ156" s="7">
        <f t="shared" si="44"/>
        <v>0</v>
      </c>
      <c r="AR156" s="3">
        <f>34*2</f>
        <v>68</v>
      </c>
      <c r="AS156" s="8">
        <f t="shared" si="45"/>
        <v>0</v>
      </c>
    </row>
    <row r="157" spans="1:45" ht="12.75" customHeight="1" x14ac:dyDescent="0.2">
      <c r="A157" s="133"/>
      <c r="B157" s="93"/>
      <c r="C157" s="41" t="s">
        <v>81</v>
      </c>
      <c r="D157" s="40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34"/>
      <c r="AN157" s="34"/>
      <c r="AO157" s="34"/>
      <c r="AP157" s="34"/>
      <c r="AQ157" s="7">
        <f t="shared" si="44"/>
        <v>0</v>
      </c>
      <c r="AR157" s="3">
        <f t="shared" ref="AR157" si="47">34*2</f>
        <v>68</v>
      </c>
      <c r="AS157" s="8">
        <f t="shared" si="45"/>
        <v>0</v>
      </c>
    </row>
    <row r="158" spans="1:45" x14ac:dyDescent="0.2">
      <c r="A158" s="133"/>
      <c r="B158" s="92" t="s">
        <v>12</v>
      </c>
      <c r="C158" s="41" t="s">
        <v>80</v>
      </c>
      <c r="D158" s="40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34"/>
      <c r="AN158" s="34"/>
      <c r="AO158" s="34"/>
      <c r="AP158" s="34"/>
      <c r="AQ158" s="7">
        <f t="shared" si="44"/>
        <v>0</v>
      </c>
      <c r="AR158" s="3">
        <f>34*3</f>
        <v>102</v>
      </c>
      <c r="AS158" s="8">
        <f t="shared" si="45"/>
        <v>0</v>
      </c>
    </row>
    <row r="159" spans="1:45" ht="12.75" customHeight="1" x14ac:dyDescent="0.2">
      <c r="A159" s="133"/>
      <c r="B159" s="93"/>
      <c r="C159" s="41" t="s">
        <v>81</v>
      </c>
      <c r="D159" s="42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34"/>
      <c r="AN159" s="34"/>
      <c r="AO159" s="34"/>
      <c r="AP159" s="34"/>
      <c r="AQ159" s="7">
        <f t="shared" si="44"/>
        <v>0</v>
      </c>
      <c r="AR159" s="3">
        <f t="shared" ref="AR159:AR161" si="48">34*3</f>
        <v>102</v>
      </c>
      <c r="AS159" s="8">
        <f t="shared" si="45"/>
        <v>0</v>
      </c>
    </row>
    <row r="160" spans="1:45" x14ac:dyDescent="0.2">
      <c r="A160" s="133"/>
      <c r="B160" s="92" t="s">
        <v>74</v>
      </c>
      <c r="C160" s="41" t="s">
        <v>80</v>
      </c>
      <c r="D160" s="42"/>
      <c r="E160" s="18"/>
      <c r="F160" s="18"/>
      <c r="G160" s="18"/>
      <c r="H160" s="18"/>
      <c r="I160" s="61">
        <v>1</v>
      </c>
      <c r="J160" s="18"/>
      <c r="K160" s="18"/>
      <c r="L160" s="18"/>
      <c r="M160" s="18"/>
      <c r="N160" s="61">
        <v>1</v>
      </c>
      <c r="O160" s="18"/>
      <c r="P160" s="18"/>
      <c r="Q160" s="18"/>
      <c r="R160" s="18"/>
      <c r="S160" s="18"/>
      <c r="T160" s="61">
        <v>1</v>
      </c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34"/>
      <c r="AJ160" s="34"/>
      <c r="AK160" s="18"/>
      <c r="AL160" s="18"/>
      <c r="AM160" s="34"/>
      <c r="AN160" s="34"/>
      <c r="AO160" s="34"/>
      <c r="AP160" s="34"/>
      <c r="AQ160" s="7">
        <f t="shared" si="44"/>
        <v>3</v>
      </c>
      <c r="AR160" s="3">
        <f t="shared" si="48"/>
        <v>102</v>
      </c>
      <c r="AS160" s="8">
        <f t="shared" si="45"/>
        <v>2.9411764705882353E-2</v>
      </c>
    </row>
    <row r="161" spans="1:45" ht="12.75" customHeight="1" x14ac:dyDescent="0.2">
      <c r="A161" s="133"/>
      <c r="B161" s="93"/>
      <c r="C161" s="41" t="s">
        <v>81</v>
      </c>
      <c r="D161" s="42"/>
      <c r="E161" s="18"/>
      <c r="F161" s="18"/>
      <c r="G161" s="18"/>
      <c r="H161" s="18"/>
      <c r="I161" s="61">
        <v>1</v>
      </c>
      <c r="J161" s="18"/>
      <c r="K161" s="18"/>
      <c r="L161" s="18"/>
      <c r="M161" s="18"/>
      <c r="N161" s="61">
        <v>1</v>
      </c>
      <c r="O161" s="18"/>
      <c r="P161" s="80"/>
      <c r="Q161" s="18"/>
      <c r="R161" s="18"/>
      <c r="S161" s="18"/>
      <c r="T161" s="61">
        <v>1</v>
      </c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34"/>
      <c r="AJ161" s="34"/>
      <c r="AK161" s="18"/>
      <c r="AL161" s="18"/>
      <c r="AM161" s="34"/>
      <c r="AN161" s="34"/>
      <c r="AO161" s="34"/>
      <c r="AP161" s="34"/>
      <c r="AQ161" s="7">
        <f t="shared" si="44"/>
        <v>3</v>
      </c>
      <c r="AR161" s="3">
        <f t="shared" si="48"/>
        <v>102</v>
      </c>
      <c r="AS161" s="8">
        <f t="shared" si="45"/>
        <v>2.9411764705882353E-2</v>
      </c>
    </row>
    <row r="162" spans="1:45" ht="12.75" customHeight="1" x14ac:dyDescent="0.2">
      <c r="A162" s="133"/>
      <c r="B162" s="92" t="s">
        <v>75</v>
      </c>
      <c r="C162" s="41" t="s">
        <v>80</v>
      </c>
      <c r="D162" s="40"/>
      <c r="E162" s="18"/>
      <c r="F162" s="18"/>
      <c r="G162" s="18"/>
      <c r="H162" s="18"/>
      <c r="I162" s="18"/>
      <c r="J162" s="18"/>
      <c r="K162" s="61">
        <v>1</v>
      </c>
      <c r="L162" s="18"/>
      <c r="M162" s="18"/>
      <c r="N162" s="18"/>
      <c r="O162" s="18"/>
      <c r="P162" s="18"/>
      <c r="Q162" s="18"/>
      <c r="R162" s="18"/>
      <c r="S162" s="18"/>
      <c r="T162" s="61">
        <v>1</v>
      </c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34"/>
      <c r="AJ162" s="34"/>
      <c r="AK162" s="18"/>
      <c r="AL162" s="18"/>
      <c r="AM162" s="34"/>
      <c r="AN162" s="34"/>
      <c r="AO162" s="34"/>
      <c r="AP162" s="34"/>
      <c r="AQ162" s="7">
        <f t="shared" si="44"/>
        <v>2</v>
      </c>
      <c r="AR162" s="3">
        <f>34*2</f>
        <v>68</v>
      </c>
      <c r="AS162" s="8">
        <f t="shared" si="45"/>
        <v>2.9411764705882353E-2</v>
      </c>
    </row>
    <row r="163" spans="1:45" x14ac:dyDescent="0.2">
      <c r="A163" s="133"/>
      <c r="B163" s="93"/>
      <c r="C163" s="41" t="s">
        <v>81</v>
      </c>
      <c r="D163" s="42"/>
      <c r="E163" s="18"/>
      <c r="F163" s="18"/>
      <c r="G163" s="18"/>
      <c r="H163" s="18"/>
      <c r="I163" s="18"/>
      <c r="J163" s="18"/>
      <c r="K163" s="61">
        <v>1</v>
      </c>
      <c r="L163" s="18"/>
      <c r="M163" s="18"/>
      <c r="N163" s="18"/>
      <c r="O163" s="18"/>
      <c r="P163" s="18"/>
      <c r="Q163" s="18"/>
      <c r="R163" s="18"/>
      <c r="S163" s="18"/>
      <c r="T163" s="61">
        <v>1</v>
      </c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34"/>
      <c r="AJ163" s="34"/>
      <c r="AK163" s="18"/>
      <c r="AL163" s="18"/>
      <c r="AM163" s="34"/>
      <c r="AN163" s="34"/>
      <c r="AO163" s="34"/>
      <c r="AP163" s="34"/>
      <c r="AQ163" s="7">
        <f t="shared" si="44"/>
        <v>2</v>
      </c>
      <c r="AR163" s="3">
        <f t="shared" ref="AR163" si="49">34*2</f>
        <v>68</v>
      </c>
      <c r="AS163" s="8">
        <f t="shared" si="45"/>
        <v>2.9411764705882353E-2</v>
      </c>
    </row>
    <row r="164" spans="1:45" ht="13.5" customHeight="1" x14ac:dyDescent="0.2">
      <c r="A164" s="133"/>
      <c r="B164" s="92" t="s">
        <v>76</v>
      </c>
      <c r="C164" s="41" t="s">
        <v>80</v>
      </c>
      <c r="D164" s="40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61">
        <v>1</v>
      </c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34"/>
      <c r="AJ164" s="34"/>
      <c r="AK164" s="18"/>
      <c r="AL164" s="18"/>
      <c r="AM164" s="34"/>
      <c r="AN164" s="34"/>
      <c r="AO164" s="34"/>
      <c r="AP164" s="34"/>
      <c r="AQ164" s="7">
        <f t="shared" si="44"/>
        <v>1</v>
      </c>
      <c r="AR164" s="3">
        <f>34*1</f>
        <v>34</v>
      </c>
      <c r="AS164" s="8">
        <f t="shared" si="45"/>
        <v>2.9411764705882353E-2</v>
      </c>
    </row>
    <row r="165" spans="1:45" ht="12.75" customHeight="1" x14ac:dyDescent="0.2">
      <c r="A165" s="133"/>
      <c r="B165" s="93"/>
      <c r="C165" s="41" t="s">
        <v>81</v>
      </c>
      <c r="D165" s="42"/>
      <c r="E165" s="18"/>
      <c r="F165" s="18"/>
      <c r="G165" s="18"/>
      <c r="H165" s="80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61">
        <v>1</v>
      </c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34"/>
      <c r="AJ165" s="34"/>
      <c r="AK165" s="18"/>
      <c r="AL165" s="18"/>
      <c r="AM165" s="34"/>
      <c r="AN165" s="34"/>
      <c r="AO165" s="34"/>
      <c r="AP165" s="34"/>
      <c r="AQ165" s="7">
        <f t="shared" si="44"/>
        <v>1</v>
      </c>
      <c r="AR165" s="3">
        <f t="shared" ref="AR165:AR167" si="50">34*1</f>
        <v>34</v>
      </c>
      <c r="AS165" s="8">
        <f t="shared" si="45"/>
        <v>2.9411764705882353E-2</v>
      </c>
    </row>
    <row r="166" spans="1:45" ht="12.75" customHeight="1" x14ac:dyDescent="0.2">
      <c r="A166" s="133"/>
      <c r="B166" s="92" t="s">
        <v>35</v>
      </c>
      <c r="C166" s="41" t="s">
        <v>80</v>
      </c>
      <c r="D166" s="42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33"/>
      <c r="AH166" s="18"/>
      <c r="AI166" s="18"/>
      <c r="AJ166" s="34"/>
      <c r="AK166" s="18"/>
      <c r="AL166" s="18"/>
      <c r="AM166" s="34"/>
      <c r="AN166" s="34"/>
      <c r="AO166" s="34"/>
      <c r="AP166" s="34"/>
      <c r="AQ166" s="7">
        <f t="shared" si="44"/>
        <v>0</v>
      </c>
      <c r="AR166" s="3">
        <f t="shared" si="50"/>
        <v>34</v>
      </c>
      <c r="AS166" s="8">
        <f t="shared" si="45"/>
        <v>0</v>
      </c>
    </row>
    <row r="167" spans="1:45" ht="12.75" customHeight="1" x14ac:dyDescent="0.2">
      <c r="A167" s="133"/>
      <c r="B167" s="93"/>
      <c r="C167" s="41" t="s">
        <v>81</v>
      </c>
      <c r="D167" s="42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33"/>
      <c r="AK167" s="18"/>
      <c r="AL167" s="18"/>
      <c r="AM167" s="34"/>
      <c r="AN167" s="34"/>
      <c r="AO167" s="34"/>
      <c r="AP167" s="34"/>
      <c r="AQ167" s="7">
        <f t="shared" si="44"/>
        <v>0</v>
      </c>
      <c r="AR167" s="3">
        <f t="shared" si="50"/>
        <v>34</v>
      </c>
      <c r="AS167" s="8">
        <f t="shared" si="45"/>
        <v>0</v>
      </c>
    </row>
    <row r="168" spans="1:45" ht="12.75" customHeight="1" x14ac:dyDescent="0.2">
      <c r="A168" s="133"/>
      <c r="B168" s="92" t="s">
        <v>28</v>
      </c>
      <c r="C168" s="41" t="s">
        <v>80</v>
      </c>
      <c r="D168" s="42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33"/>
      <c r="AJ168" s="18"/>
      <c r="AK168" s="18"/>
      <c r="AL168" s="18"/>
      <c r="AM168" s="34"/>
      <c r="AN168" s="34"/>
      <c r="AO168" s="34"/>
      <c r="AP168" s="34"/>
      <c r="AQ168" s="7">
        <f t="shared" si="44"/>
        <v>0</v>
      </c>
      <c r="AR168" s="3">
        <f>34*3</f>
        <v>102</v>
      </c>
      <c r="AS168" s="8">
        <f t="shared" si="45"/>
        <v>0</v>
      </c>
    </row>
    <row r="169" spans="1:45" ht="12.75" customHeight="1" x14ac:dyDescent="0.2">
      <c r="A169" s="133"/>
      <c r="B169" s="93"/>
      <c r="C169" s="41" t="s">
        <v>81</v>
      </c>
      <c r="D169" s="40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33"/>
      <c r="AG169" s="33"/>
      <c r="AH169" s="18"/>
      <c r="AI169" s="18"/>
      <c r="AJ169" s="34"/>
      <c r="AK169" s="33"/>
      <c r="AL169" s="18"/>
      <c r="AM169" s="34"/>
      <c r="AN169" s="34"/>
      <c r="AO169" s="34"/>
      <c r="AP169" s="34"/>
      <c r="AQ169" s="7">
        <f t="shared" si="44"/>
        <v>0</v>
      </c>
      <c r="AR169" s="3">
        <f t="shared" ref="AR169" si="51">34*3</f>
        <v>102</v>
      </c>
      <c r="AS169" s="8">
        <f t="shared" si="45"/>
        <v>0</v>
      </c>
    </row>
    <row r="170" spans="1:45" ht="12.75" customHeight="1" x14ac:dyDescent="0.2">
      <c r="A170" s="133"/>
      <c r="B170" s="92" t="s">
        <v>30</v>
      </c>
      <c r="C170" s="41" t="s">
        <v>80</v>
      </c>
      <c r="D170" s="42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33"/>
      <c r="AI170" s="33"/>
      <c r="AJ170" s="34"/>
      <c r="AK170" s="18"/>
      <c r="AL170" s="18"/>
      <c r="AM170" s="34"/>
      <c r="AN170" s="34"/>
      <c r="AO170" s="34"/>
      <c r="AP170" s="34"/>
      <c r="AQ170" s="7">
        <f t="shared" si="44"/>
        <v>0</v>
      </c>
      <c r="AR170" s="3">
        <f>34*2</f>
        <v>68</v>
      </c>
      <c r="AS170" s="8">
        <f t="shared" si="45"/>
        <v>0</v>
      </c>
    </row>
    <row r="171" spans="1:45" ht="12.75" customHeight="1" x14ac:dyDescent="0.2">
      <c r="A171" s="133"/>
      <c r="B171" s="93"/>
      <c r="C171" s="41" t="s">
        <v>81</v>
      </c>
      <c r="D171" s="42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33"/>
      <c r="AI171" s="33"/>
      <c r="AJ171" s="34"/>
      <c r="AK171" s="18"/>
      <c r="AL171" s="18"/>
      <c r="AM171" s="34"/>
      <c r="AN171" s="34"/>
      <c r="AO171" s="34"/>
      <c r="AP171" s="34"/>
      <c r="AQ171" s="7">
        <f t="shared" si="44"/>
        <v>0</v>
      </c>
      <c r="AR171" s="3">
        <f t="shared" ref="AR171:AR173" si="52">34*2</f>
        <v>68</v>
      </c>
      <c r="AS171" s="8">
        <f t="shared" si="45"/>
        <v>0</v>
      </c>
    </row>
    <row r="172" spans="1:45" ht="12.75" customHeight="1" x14ac:dyDescent="0.2">
      <c r="A172" s="133"/>
      <c r="B172" s="92" t="s">
        <v>34</v>
      </c>
      <c r="C172" s="41" t="s">
        <v>80</v>
      </c>
      <c r="D172" s="42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61">
        <v>1</v>
      </c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33"/>
      <c r="AI172" s="33"/>
      <c r="AJ172" s="34"/>
      <c r="AK172" s="18"/>
      <c r="AL172" s="18"/>
      <c r="AM172" s="34"/>
      <c r="AN172" s="34"/>
      <c r="AO172" s="34"/>
      <c r="AP172" s="34"/>
      <c r="AQ172" s="7">
        <f t="shared" si="44"/>
        <v>1</v>
      </c>
      <c r="AR172" s="3">
        <f t="shared" si="52"/>
        <v>68</v>
      </c>
      <c r="AS172" s="8">
        <f t="shared" si="45"/>
        <v>1.4705882352941176E-2</v>
      </c>
    </row>
    <row r="173" spans="1:45" ht="12.75" customHeight="1" x14ac:dyDescent="0.2">
      <c r="A173" s="133"/>
      <c r="B173" s="93"/>
      <c r="C173" s="41" t="s">
        <v>81</v>
      </c>
      <c r="D173" s="42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61">
        <v>1</v>
      </c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33"/>
      <c r="AI173" s="33"/>
      <c r="AJ173" s="34"/>
      <c r="AK173" s="18"/>
      <c r="AL173" s="18"/>
      <c r="AM173" s="34"/>
      <c r="AN173" s="34"/>
      <c r="AO173" s="34"/>
      <c r="AP173" s="34"/>
      <c r="AQ173" s="7">
        <f t="shared" si="44"/>
        <v>1</v>
      </c>
      <c r="AR173" s="3">
        <f t="shared" si="52"/>
        <v>68</v>
      </c>
      <c r="AS173" s="8">
        <f t="shared" si="45"/>
        <v>1.4705882352941176E-2</v>
      </c>
    </row>
    <row r="174" spans="1:45" ht="12.75" customHeight="1" x14ac:dyDescent="0.2">
      <c r="A174" s="133"/>
      <c r="B174" s="92" t="s">
        <v>29</v>
      </c>
      <c r="C174" s="41" t="s">
        <v>80</v>
      </c>
      <c r="D174" s="4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33"/>
      <c r="AI174" s="18"/>
      <c r="AJ174" s="18"/>
      <c r="AK174" s="18"/>
      <c r="AL174" s="18"/>
      <c r="AM174" s="34"/>
      <c r="AN174" s="34"/>
      <c r="AO174" s="34"/>
      <c r="AP174" s="34"/>
      <c r="AQ174" s="7">
        <f t="shared" si="44"/>
        <v>0</v>
      </c>
      <c r="AR174" s="3">
        <f>34*1</f>
        <v>34</v>
      </c>
      <c r="AS174" s="8">
        <f t="shared" si="45"/>
        <v>0</v>
      </c>
    </row>
    <row r="175" spans="1:45" ht="12.75" customHeight="1" x14ac:dyDescent="0.2">
      <c r="A175" s="133"/>
      <c r="B175" s="93"/>
      <c r="C175" s="41" t="s">
        <v>81</v>
      </c>
      <c r="D175" s="4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33"/>
      <c r="AI175" s="18"/>
      <c r="AJ175" s="18"/>
      <c r="AK175" s="18"/>
      <c r="AL175" s="18"/>
      <c r="AM175" s="34"/>
      <c r="AN175" s="34"/>
      <c r="AO175" s="34"/>
      <c r="AP175" s="34"/>
      <c r="AQ175" s="7">
        <f t="shared" si="44"/>
        <v>0</v>
      </c>
      <c r="AR175" s="3">
        <f t="shared" ref="AR175:AR179" si="53">34*1</f>
        <v>34</v>
      </c>
      <c r="AS175" s="8">
        <f t="shared" si="45"/>
        <v>0</v>
      </c>
    </row>
    <row r="176" spans="1:45" ht="12.75" customHeight="1" x14ac:dyDescent="0.2">
      <c r="A176" s="133"/>
      <c r="B176" s="94" t="s">
        <v>43</v>
      </c>
      <c r="C176" s="41" t="s">
        <v>80</v>
      </c>
      <c r="D176" s="4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33"/>
      <c r="AI176" s="18"/>
      <c r="AJ176" s="18"/>
      <c r="AK176" s="18"/>
      <c r="AL176" s="18"/>
      <c r="AM176" s="34"/>
      <c r="AN176" s="34"/>
      <c r="AO176" s="34"/>
      <c r="AP176" s="34"/>
      <c r="AQ176" s="7">
        <f t="shared" si="44"/>
        <v>0</v>
      </c>
      <c r="AR176" s="3">
        <f t="shared" si="53"/>
        <v>34</v>
      </c>
      <c r="AS176" s="8">
        <f t="shared" si="45"/>
        <v>0</v>
      </c>
    </row>
    <row r="177" spans="1:45" ht="12.75" customHeight="1" x14ac:dyDescent="0.2">
      <c r="A177" s="133"/>
      <c r="B177" s="94"/>
      <c r="C177" s="41" t="s">
        <v>81</v>
      </c>
      <c r="D177" s="4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33"/>
      <c r="AI177" s="18"/>
      <c r="AJ177" s="18"/>
      <c r="AK177" s="18"/>
      <c r="AL177" s="18"/>
      <c r="AM177" s="34"/>
      <c r="AN177" s="34"/>
      <c r="AO177" s="34"/>
      <c r="AP177" s="34"/>
      <c r="AQ177" s="7">
        <f t="shared" si="44"/>
        <v>0</v>
      </c>
      <c r="AR177" s="3">
        <f t="shared" si="53"/>
        <v>34</v>
      </c>
      <c r="AS177" s="8">
        <f t="shared" si="45"/>
        <v>0</v>
      </c>
    </row>
    <row r="178" spans="1:45" ht="12.75" customHeight="1" x14ac:dyDescent="0.2">
      <c r="A178" s="133"/>
      <c r="B178" s="94" t="s">
        <v>44</v>
      </c>
      <c r="C178" s="41" t="s">
        <v>80</v>
      </c>
      <c r="D178" s="4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33"/>
      <c r="AI178" s="18"/>
      <c r="AJ178" s="18"/>
      <c r="AK178" s="18"/>
      <c r="AL178" s="18"/>
      <c r="AM178" s="34"/>
      <c r="AN178" s="34"/>
      <c r="AO178" s="34"/>
      <c r="AP178" s="34"/>
      <c r="AQ178" s="7">
        <f t="shared" si="44"/>
        <v>0</v>
      </c>
      <c r="AR178" s="3">
        <f t="shared" si="53"/>
        <v>34</v>
      </c>
      <c r="AS178" s="8">
        <f t="shared" si="45"/>
        <v>0</v>
      </c>
    </row>
    <row r="179" spans="1:45" ht="12.75" customHeight="1" x14ac:dyDescent="0.2">
      <c r="A179" s="133"/>
      <c r="B179" s="94"/>
      <c r="C179" s="41" t="s">
        <v>81</v>
      </c>
      <c r="D179" s="40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33"/>
      <c r="AI179" s="18"/>
      <c r="AJ179" s="18"/>
      <c r="AK179" s="18"/>
      <c r="AL179" s="18"/>
      <c r="AM179" s="34"/>
      <c r="AN179" s="34"/>
      <c r="AO179" s="34"/>
      <c r="AP179" s="34"/>
      <c r="AQ179" s="7">
        <f t="shared" si="44"/>
        <v>0</v>
      </c>
      <c r="AR179" s="3">
        <f t="shared" si="53"/>
        <v>34</v>
      </c>
      <c r="AS179" s="8">
        <f t="shared" si="45"/>
        <v>0</v>
      </c>
    </row>
    <row r="180" spans="1:45" ht="12.75" customHeight="1" x14ac:dyDescent="0.2">
      <c r="A180" s="133"/>
      <c r="B180" s="94" t="s">
        <v>64</v>
      </c>
      <c r="C180" s="41" t="s">
        <v>80</v>
      </c>
      <c r="D180" s="40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33"/>
      <c r="AI180" s="18"/>
      <c r="AJ180" s="18"/>
      <c r="AK180" s="18"/>
      <c r="AL180" s="18"/>
      <c r="AM180" s="34"/>
      <c r="AN180" s="34"/>
      <c r="AO180" s="34"/>
      <c r="AP180" s="34"/>
      <c r="AQ180" s="7">
        <f t="shared" si="44"/>
        <v>0</v>
      </c>
      <c r="AR180" s="3">
        <f>34*2</f>
        <v>68</v>
      </c>
      <c r="AS180" s="8">
        <f t="shared" si="45"/>
        <v>0</v>
      </c>
    </row>
    <row r="181" spans="1:45" ht="12.75" customHeight="1" x14ac:dyDescent="0.2">
      <c r="A181" s="133"/>
      <c r="B181" s="94"/>
      <c r="C181" s="41" t="s">
        <v>81</v>
      </c>
      <c r="D181" s="40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33"/>
      <c r="AI181" s="18"/>
      <c r="AJ181" s="18"/>
      <c r="AK181" s="18"/>
      <c r="AL181" s="18"/>
      <c r="AM181" s="34"/>
      <c r="AN181" s="34"/>
      <c r="AO181" s="34"/>
      <c r="AP181" s="34"/>
      <c r="AQ181" s="7">
        <f t="shared" si="44"/>
        <v>0</v>
      </c>
      <c r="AR181" s="3">
        <f t="shared" ref="AR181:AR183" si="54">34*2</f>
        <v>68</v>
      </c>
      <c r="AS181" s="8">
        <f t="shared" si="45"/>
        <v>0</v>
      </c>
    </row>
    <row r="182" spans="1:45" ht="12.75" customHeight="1" x14ac:dyDescent="0.2">
      <c r="A182" s="133"/>
      <c r="B182" s="94" t="s">
        <v>57</v>
      </c>
      <c r="C182" s="41" t="s">
        <v>80</v>
      </c>
      <c r="D182" s="40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33"/>
      <c r="AI182" s="18"/>
      <c r="AJ182" s="18"/>
      <c r="AK182" s="18"/>
      <c r="AL182" s="18"/>
      <c r="AM182" s="34"/>
      <c r="AN182" s="34"/>
      <c r="AO182" s="34"/>
      <c r="AP182" s="34"/>
      <c r="AQ182" s="7">
        <f t="shared" si="44"/>
        <v>0</v>
      </c>
      <c r="AR182" s="3">
        <f t="shared" si="54"/>
        <v>68</v>
      </c>
      <c r="AS182" s="8">
        <f t="shared" si="45"/>
        <v>0</v>
      </c>
    </row>
    <row r="183" spans="1:45" ht="12.75" customHeight="1" x14ac:dyDescent="0.2">
      <c r="A183" s="133"/>
      <c r="B183" s="94"/>
      <c r="C183" s="41" t="s">
        <v>81</v>
      </c>
      <c r="D183" s="40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33"/>
      <c r="AI183" s="18"/>
      <c r="AJ183" s="18"/>
      <c r="AK183" s="18"/>
      <c r="AL183" s="18"/>
      <c r="AM183" s="34"/>
      <c r="AN183" s="34"/>
      <c r="AO183" s="34"/>
      <c r="AP183" s="34"/>
      <c r="AQ183" s="7">
        <f t="shared" si="44"/>
        <v>0</v>
      </c>
      <c r="AR183" s="3">
        <f t="shared" si="54"/>
        <v>68</v>
      </c>
      <c r="AS183" s="8">
        <f t="shared" si="45"/>
        <v>0</v>
      </c>
    </row>
    <row r="184" spans="1:45" ht="27" customHeight="1" x14ac:dyDescent="0.2">
      <c r="A184" s="56"/>
      <c r="B184" s="57"/>
      <c r="C184" s="57"/>
      <c r="D184" s="57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6"/>
      <c r="AN184" s="56"/>
      <c r="AO184" s="56"/>
      <c r="AP184" s="56"/>
      <c r="AQ184" s="56"/>
      <c r="AR184" s="56"/>
      <c r="AS184" s="56"/>
    </row>
    <row r="185" spans="1:45" s="2" customFormat="1" ht="81.75" customHeight="1" x14ac:dyDescent="0.2">
      <c r="A185" s="136" t="s">
        <v>36</v>
      </c>
      <c r="B185" s="136"/>
      <c r="C185" s="136"/>
      <c r="D185" s="136"/>
      <c r="E185" s="95" t="s">
        <v>40</v>
      </c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7" t="s">
        <v>20</v>
      </c>
      <c r="AR185" s="134" t="s">
        <v>22</v>
      </c>
      <c r="AS185" s="135" t="s">
        <v>21</v>
      </c>
    </row>
    <row r="186" spans="1:45" s="2" customFormat="1" ht="21.75" customHeight="1" x14ac:dyDescent="0.2">
      <c r="A186" s="94" t="s">
        <v>0</v>
      </c>
      <c r="B186" s="94"/>
      <c r="C186" s="94"/>
      <c r="D186" s="14" t="s">
        <v>18</v>
      </c>
      <c r="E186" s="94" t="s">
        <v>1</v>
      </c>
      <c r="F186" s="94"/>
      <c r="G186" s="94"/>
      <c r="H186" s="94"/>
      <c r="I186" s="94" t="s">
        <v>2</v>
      </c>
      <c r="J186" s="94"/>
      <c r="K186" s="94"/>
      <c r="L186" s="94"/>
      <c r="M186" s="94" t="s">
        <v>3</v>
      </c>
      <c r="N186" s="94"/>
      <c r="O186" s="94"/>
      <c r="P186" s="94"/>
      <c r="Q186" s="94" t="s">
        <v>4</v>
      </c>
      <c r="R186" s="94"/>
      <c r="S186" s="94"/>
      <c r="T186" s="94"/>
      <c r="U186" s="94" t="s">
        <v>5</v>
      </c>
      <c r="V186" s="94"/>
      <c r="W186" s="94"/>
      <c r="X186" s="94" t="s">
        <v>6</v>
      </c>
      <c r="Y186" s="94"/>
      <c r="Z186" s="94"/>
      <c r="AA186" s="94"/>
      <c r="AB186" s="94" t="s">
        <v>7</v>
      </c>
      <c r="AC186" s="94"/>
      <c r="AD186" s="94"/>
      <c r="AE186" s="94" t="s">
        <v>8</v>
      </c>
      <c r="AF186" s="94"/>
      <c r="AG186" s="94"/>
      <c r="AH186" s="94"/>
      <c r="AI186" s="94"/>
      <c r="AJ186" s="94" t="s">
        <v>9</v>
      </c>
      <c r="AK186" s="94"/>
      <c r="AL186" s="94"/>
      <c r="AM186" s="94" t="s">
        <v>10</v>
      </c>
      <c r="AN186" s="94"/>
      <c r="AO186" s="94"/>
      <c r="AP186" s="94"/>
      <c r="AQ186" s="97"/>
      <c r="AR186" s="134"/>
      <c r="AS186" s="135"/>
    </row>
    <row r="187" spans="1:45" s="6" customFormat="1" ht="11.25" customHeight="1" x14ac:dyDescent="0.2">
      <c r="A187" s="94"/>
      <c r="B187" s="94"/>
      <c r="C187" s="94"/>
      <c r="D187" s="14" t="s">
        <v>19</v>
      </c>
      <c r="E187" s="5">
        <v>1</v>
      </c>
      <c r="F187" s="5">
        <v>2</v>
      </c>
      <c r="G187" s="5">
        <v>3</v>
      </c>
      <c r="H187" s="5">
        <v>4</v>
      </c>
      <c r="I187" s="5">
        <v>5</v>
      </c>
      <c r="J187" s="5">
        <v>6</v>
      </c>
      <c r="K187" s="5">
        <v>7</v>
      </c>
      <c r="L187" s="5">
        <v>8</v>
      </c>
      <c r="M187" s="5">
        <v>9</v>
      </c>
      <c r="N187" s="5">
        <v>10</v>
      </c>
      <c r="O187" s="5">
        <v>11</v>
      </c>
      <c r="P187" s="5">
        <v>12</v>
      </c>
      <c r="Q187" s="5">
        <v>13</v>
      </c>
      <c r="R187" s="5">
        <v>14</v>
      </c>
      <c r="S187" s="5">
        <v>15</v>
      </c>
      <c r="T187" s="5">
        <v>16</v>
      </c>
      <c r="U187" s="5">
        <v>17</v>
      </c>
      <c r="V187" s="5">
        <v>18</v>
      </c>
      <c r="W187" s="5">
        <v>19</v>
      </c>
      <c r="X187" s="5">
        <v>20</v>
      </c>
      <c r="Y187" s="5">
        <v>21</v>
      </c>
      <c r="Z187" s="5">
        <v>22</v>
      </c>
      <c r="AA187" s="5">
        <v>23</v>
      </c>
      <c r="AB187" s="5">
        <v>24</v>
      </c>
      <c r="AC187" s="5">
        <v>25</v>
      </c>
      <c r="AD187" s="5">
        <v>26</v>
      </c>
      <c r="AE187" s="5">
        <v>27</v>
      </c>
      <c r="AF187" s="5">
        <v>28</v>
      </c>
      <c r="AG187" s="5">
        <v>29</v>
      </c>
      <c r="AH187" s="5">
        <v>30</v>
      </c>
      <c r="AI187" s="5">
        <v>31</v>
      </c>
      <c r="AJ187" s="5">
        <v>32</v>
      </c>
      <c r="AK187" s="5">
        <v>33</v>
      </c>
      <c r="AL187" s="5">
        <v>34</v>
      </c>
      <c r="AM187" s="5">
        <v>35</v>
      </c>
      <c r="AN187" s="5">
        <v>36</v>
      </c>
      <c r="AO187" s="5">
        <v>37</v>
      </c>
      <c r="AP187" s="5">
        <v>38</v>
      </c>
      <c r="AQ187" s="97"/>
      <c r="AR187" s="134"/>
      <c r="AS187" s="135"/>
    </row>
    <row r="188" spans="1:45" ht="12.75" customHeight="1" x14ac:dyDescent="0.2">
      <c r="A188" s="133" t="s">
        <v>25</v>
      </c>
      <c r="B188" s="92" t="s">
        <v>13</v>
      </c>
      <c r="C188" s="41" t="s">
        <v>83</v>
      </c>
      <c r="D188" s="42"/>
      <c r="E188" s="18"/>
      <c r="F188" s="61">
        <v>1</v>
      </c>
      <c r="G188" s="18"/>
      <c r="H188" s="18"/>
      <c r="I188" s="18"/>
      <c r="J188" s="18"/>
      <c r="K188" s="18"/>
      <c r="L188" s="61">
        <v>1</v>
      </c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7"/>
      <c r="AN188" s="7"/>
      <c r="AO188" s="7"/>
      <c r="AP188" s="7"/>
      <c r="AQ188" s="7">
        <f t="shared" ref="AQ188:AQ219" si="55">SUM(E188:AP188)</f>
        <v>2</v>
      </c>
      <c r="AR188" s="3">
        <f>34*3</f>
        <v>102</v>
      </c>
      <c r="AS188" s="8">
        <f t="shared" ref="AS188:AS219" si="56">AQ188/AR188</f>
        <v>1.9607843137254902E-2</v>
      </c>
    </row>
    <row r="189" spans="1:45" x14ac:dyDescent="0.2">
      <c r="A189" s="133"/>
      <c r="B189" s="93"/>
      <c r="C189" s="41" t="s">
        <v>84</v>
      </c>
      <c r="D189" s="42"/>
      <c r="E189" s="18"/>
      <c r="F189" s="61">
        <v>1</v>
      </c>
      <c r="G189" s="18"/>
      <c r="H189" s="18"/>
      <c r="I189" s="18"/>
      <c r="J189" s="18"/>
      <c r="K189" s="18"/>
      <c r="L189" s="61">
        <v>1</v>
      </c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7"/>
      <c r="AN189" s="7"/>
      <c r="AO189" s="7"/>
      <c r="AP189" s="7"/>
      <c r="AQ189" s="7">
        <f t="shared" si="55"/>
        <v>2</v>
      </c>
      <c r="AR189" s="3">
        <f t="shared" ref="AR189" si="57">34*3</f>
        <v>102</v>
      </c>
      <c r="AS189" s="8">
        <f t="shared" si="56"/>
        <v>1.9607843137254902E-2</v>
      </c>
    </row>
    <row r="190" spans="1:45" ht="12.75" customHeight="1" x14ac:dyDescent="0.2">
      <c r="A190" s="133"/>
      <c r="B190" s="92" t="s">
        <v>27</v>
      </c>
      <c r="C190" s="41" t="s">
        <v>83</v>
      </c>
      <c r="D190" s="42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7"/>
      <c r="AN190" s="7"/>
      <c r="AO190" s="7"/>
      <c r="AP190" s="7"/>
      <c r="AQ190" s="7">
        <f t="shared" si="55"/>
        <v>0</v>
      </c>
      <c r="AR190" s="3">
        <f>34*2</f>
        <v>68</v>
      </c>
      <c r="AS190" s="8">
        <f t="shared" si="56"/>
        <v>0</v>
      </c>
    </row>
    <row r="191" spans="1:45" ht="12.75" customHeight="1" x14ac:dyDescent="0.2">
      <c r="A191" s="133"/>
      <c r="B191" s="93"/>
      <c r="C191" s="41" t="s">
        <v>84</v>
      </c>
      <c r="D191" s="40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7"/>
      <c r="AN191" s="7"/>
      <c r="AO191" s="7"/>
      <c r="AP191" s="7"/>
      <c r="AQ191" s="7">
        <f t="shared" si="55"/>
        <v>0</v>
      </c>
      <c r="AR191" s="3">
        <f t="shared" ref="AR191" si="58">34*2</f>
        <v>68</v>
      </c>
      <c r="AS191" s="8">
        <f t="shared" si="56"/>
        <v>0</v>
      </c>
    </row>
    <row r="192" spans="1:45" x14ac:dyDescent="0.2">
      <c r="A192" s="133"/>
      <c r="B192" s="92" t="s">
        <v>12</v>
      </c>
      <c r="C192" s="41" t="s">
        <v>83</v>
      </c>
      <c r="D192" s="40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7"/>
      <c r="AN192" s="7"/>
      <c r="AO192" s="7"/>
      <c r="AP192" s="7"/>
      <c r="AQ192" s="7">
        <f t="shared" si="55"/>
        <v>0</v>
      </c>
      <c r="AR192" s="3">
        <f t="shared" ref="AR192:AR195" si="59">34*3</f>
        <v>102</v>
      </c>
      <c r="AS192" s="8">
        <f t="shared" si="56"/>
        <v>0</v>
      </c>
    </row>
    <row r="193" spans="1:45" x14ac:dyDescent="0.2">
      <c r="A193" s="133"/>
      <c r="B193" s="93"/>
      <c r="C193" s="41" t="s">
        <v>84</v>
      </c>
      <c r="D193" s="42"/>
      <c r="E193" s="18"/>
      <c r="F193" s="18"/>
      <c r="G193" s="18"/>
      <c r="H193" s="18"/>
      <c r="I193" s="35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7"/>
      <c r="AN193" s="7"/>
      <c r="AO193" s="7"/>
      <c r="AP193" s="7"/>
      <c r="AQ193" s="7">
        <f t="shared" si="55"/>
        <v>0</v>
      </c>
      <c r="AR193" s="3">
        <f t="shared" si="59"/>
        <v>102</v>
      </c>
      <c r="AS193" s="8">
        <f t="shared" si="56"/>
        <v>0</v>
      </c>
    </row>
    <row r="194" spans="1:45" ht="12.75" customHeight="1" x14ac:dyDescent="0.2">
      <c r="A194" s="133"/>
      <c r="B194" s="92" t="s">
        <v>74</v>
      </c>
      <c r="C194" s="41" t="s">
        <v>83</v>
      </c>
      <c r="D194" s="69"/>
      <c r="E194" s="18"/>
      <c r="F194" s="18"/>
      <c r="G194" s="18"/>
      <c r="H194" s="33"/>
      <c r="I194" s="33"/>
      <c r="J194" s="18"/>
      <c r="K194" s="18"/>
      <c r="L194" s="18"/>
      <c r="M194" s="61">
        <v>1</v>
      </c>
      <c r="N194" s="18"/>
      <c r="O194" s="18"/>
      <c r="P194" s="18"/>
      <c r="Q194" s="18"/>
      <c r="R194" s="61">
        <v>1</v>
      </c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7"/>
      <c r="AN194" s="7"/>
      <c r="AO194" s="7"/>
      <c r="AP194" s="7"/>
      <c r="AQ194" s="7">
        <f t="shared" si="55"/>
        <v>2</v>
      </c>
      <c r="AR194" s="3">
        <f t="shared" si="59"/>
        <v>102</v>
      </c>
      <c r="AS194" s="8">
        <f t="shared" si="56"/>
        <v>1.9607843137254902E-2</v>
      </c>
    </row>
    <row r="195" spans="1:45" ht="12.75" customHeight="1" x14ac:dyDescent="0.2">
      <c r="A195" s="133"/>
      <c r="B195" s="93"/>
      <c r="C195" s="41" t="s">
        <v>84</v>
      </c>
      <c r="D195" s="42"/>
      <c r="E195" s="18"/>
      <c r="F195" s="18"/>
      <c r="G195" s="18"/>
      <c r="H195" s="18"/>
      <c r="I195" s="18"/>
      <c r="J195" s="18"/>
      <c r="K195" s="18"/>
      <c r="L195" s="18"/>
      <c r="M195" s="61">
        <v>1</v>
      </c>
      <c r="N195" s="18"/>
      <c r="O195" s="18"/>
      <c r="P195" s="18"/>
      <c r="Q195" s="18"/>
      <c r="R195" s="61">
        <v>1</v>
      </c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34"/>
      <c r="AJ195" s="34"/>
      <c r="AK195" s="18"/>
      <c r="AL195" s="18"/>
      <c r="AM195" s="7"/>
      <c r="AN195" s="7"/>
      <c r="AO195" s="7"/>
      <c r="AP195" s="7"/>
      <c r="AQ195" s="7">
        <f t="shared" si="55"/>
        <v>2</v>
      </c>
      <c r="AR195" s="3">
        <f t="shared" si="59"/>
        <v>102</v>
      </c>
      <c r="AS195" s="8">
        <f t="shared" si="56"/>
        <v>1.9607843137254902E-2</v>
      </c>
    </row>
    <row r="196" spans="1:45" ht="12.75" customHeight="1" x14ac:dyDescent="0.2">
      <c r="A196" s="133"/>
      <c r="B196" s="92" t="s">
        <v>75</v>
      </c>
      <c r="C196" s="41" t="s">
        <v>83</v>
      </c>
      <c r="D196" s="42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61">
        <v>1</v>
      </c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34"/>
      <c r="AJ196" s="34"/>
      <c r="AK196" s="18"/>
      <c r="AL196" s="18"/>
      <c r="AM196" s="7"/>
      <c r="AN196" s="7"/>
      <c r="AO196" s="7"/>
      <c r="AP196" s="7"/>
      <c r="AQ196" s="7">
        <f t="shared" si="55"/>
        <v>1</v>
      </c>
      <c r="AR196" s="3">
        <f t="shared" ref="AR196:AR197" si="60">34*2</f>
        <v>68</v>
      </c>
      <c r="AS196" s="8">
        <f t="shared" si="56"/>
        <v>1.4705882352941176E-2</v>
      </c>
    </row>
    <row r="197" spans="1:45" ht="12.75" customHeight="1" x14ac:dyDescent="0.2">
      <c r="A197" s="133"/>
      <c r="B197" s="93"/>
      <c r="C197" s="41" t="s">
        <v>84</v>
      </c>
      <c r="D197" s="42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61">
        <v>1</v>
      </c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34"/>
      <c r="AJ197" s="34"/>
      <c r="AK197" s="18"/>
      <c r="AL197" s="18"/>
      <c r="AM197" s="7"/>
      <c r="AN197" s="7"/>
      <c r="AO197" s="7"/>
      <c r="AP197" s="7"/>
      <c r="AQ197" s="7">
        <f t="shared" si="55"/>
        <v>1</v>
      </c>
      <c r="AR197" s="3">
        <f t="shared" si="60"/>
        <v>68</v>
      </c>
      <c r="AS197" s="8">
        <f t="shared" si="56"/>
        <v>1.4705882352941176E-2</v>
      </c>
    </row>
    <row r="198" spans="1:45" x14ac:dyDescent="0.2">
      <c r="A198" s="133"/>
      <c r="B198" s="92" t="s">
        <v>76</v>
      </c>
      <c r="C198" s="41" t="s">
        <v>83</v>
      </c>
      <c r="D198" s="42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61">
        <v>1</v>
      </c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34"/>
      <c r="AJ198" s="34"/>
      <c r="AK198" s="18"/>
      <c r="AL198" s="18"/>
      <c r="AM198" s="7"/>
      <c r="AN198" s="7"/>
      <c r="AO198" s="7"/>
      <c r="AP198" s="7"/>
      <c r="AQ198" s="7">
        <f t="shared" si="55"/>
        <v>1</v>
      </c>
      <c r="AR198" s="3">
        <f>34*1</f>
        <v>34</v>
      </c>
      <c r="AS198" s="8">
        <f t="shared" si="56"/>
        <v>2.9411764705882353E-2</v>
      </c>
    </row>
    <row r="199" spans="1:45" x14ac:dyDescent="0.2">
      <c r="A199" s="133"/>
      <c r="B199" s="93"/>
      <c r="C199" s="41" t="s">
        <v>84</v>
      </c>
      <c r="D199" s="40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61">
        <v>1</v>
      </c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34"/>
      <c r="AJ199" s="34"/>
      <c r="AK199" s="18"/>
      <c r="AL199" s="18"/>
      <c r="AM199" s="7"/>
      <c r="AN199" s="7"/>
      <c r="AO199" s="7"/>
      <c r="AP199" s="7"/>
      <c r="AQ199" s="7">
        <f t="shared" si="55"/>
        <v>1</v>
      </c>
      <c r="AR199" s="3">
        <f t="shared" ref="AR199:AR201" si="61">34*1</f>
        <v>34</v>
      </c>
      <c r="AS199" s="8">
        <f t="shared" si="56"/>
        <v>2.9411764705882353E-2</v>
      </c>
    </row>
    <row r="200" spans="1:45" ht="12.75" customHeight="1" x14ac:dyDescent="0.2">
      <c r="A200" s="133"/>
      <c r="B200" s="92" t="s">
        <v>35</v>
      </c>
      <c r="C200" s="41" t="s">
        <v>83</v>
      </c>
      <c r="D200" s="42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33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34"/>
      <c r="AJ200" s="34"/>
      <c r="AK200" s="18"/>
      <c r="AL200" s="18"/>
      <c r="AM200" s="7"/>
      <c r="AN200" s="7"/>
      <c r="AO200" s="7"/>
      <c r="AP200" s="7"/>
      <c r="AQ200" s="7">
        <f t="shared" si="55"/>
        <v>0</v>
      </c>
      <c r="AR200" s="3">
        <f t="shared" si="61"/>
        <v>34</v>
      </c>
      <c r="AS200" s="8">
        <f t="shared" si="56"/>
        <v>0</v>
      </c>
    </row>
    <row r="201" spans="1:45" ht="12.75" customHeight="1" x14ac:dyDescent="0.2">
      <c r="A201" s="133"/>
      <c r="B201" s="93"/>
      <c r="C201" s="41" t="s">
        <v>84</v>
      </c>
      <c r="D201" s="42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35"/>
      <c r="T201" s="33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34"/>
      <c r="AJ201" s="34"/>
      <c r="AK201" s="18"/>
      <c r="AL201" s="18"/>
      <c r="AM201" s="7"/>
      <c r="AN201" s="7"/>
      <c r="AO201" s="7"/>
      <c r="AP201" s="7"/>
      <c r="AQ201" s="7">
        <f t="shared" si="55"/>
        <v>0</v>
      </c>
      <c r="AR201" s="3">
        <f t="shared" si="61"/>
        <v>34</v>
      </c>
      <c r="AS201" s="8">
        <f t="shared" si="56"/>
        <v>0</v>
      </c>
    </row>
    <row r="202" spans="1:45" ht="12.75" customHeight="1" x14ac:dyDescent="0.2">
      <c r="A202" s="133"/>
      <c r="B202" s="92" t="s">
        <v>28</v>
      </c>
      <c r="C202" s="41" t="s">
        <v>83</v>
      </c>
      <c r="D202" s="40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33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34"/>
      <c r="AJ202" s="34"/>
      <c r="AK202" s="18"/>
      <c r="AL202" s="18"/>
      <c r="AM202" s="7"/>
      <c r="AN202" s="7"/>
      <c r="AO202" s="7"/>
      <c r="AP202" s="7"/>
      <c r="AQ202" s="7">
        <f t="shared" si="55"/>
        <v>0</v>
      </c>
      <c r="AR202" s="3">
        <f t="shared" ref="AR202:AR203" si="62">34*3</f>
        <v>102</v>
      </c>
      <c r="AS202" s="8">
        <f t="shared" si="56"/>
        <v>0</v>
      </c>
    </row>
    <row r="203" spans="1:45" ht="12.75" customHeight="1" x14ac:dyDescent="0.2">
      <c r="A203" s="133"/>
      <c r="B203" s="93"/>
      <c r="C203" s="41" t="s">
        <v>84</v>
      </c>
      <c r="D203" s="40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33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34"/>
      <c r="AJ203" s="34"/>
      <c r="AK203" s="18"/>
      <c r="AL203" s="18"/>
      <c r="AM203" s="7"/>
      <c r="AN203" s="7"/>
      <c r="AO203" s="7"/>
      <c r="AP203" s="7"/>
      <c r="AQ203" s="7">
        <f t="shared" si="55"/>
        <v>0</v>
      </c>
      <c r="AR203" s="3">
        <f t="shared" si="62"/>
        <v>102</v>
      </c>
      <c r="AS203" s="8">
        <f t="shared" si="56"/>
        <v>0</v>
      </c>
    </row>
    <row r="204" spans="1:45" ht="12.75" customHeight="1" x14ac:dyDescent="0.2">
      <c r="A204" s="133"/>
      <c r="B204" s="92" t="s">
        <v>30</v>
      </c>
      <c r="C204" s="41" t="s">
        <v>83</v>
      </c>
      <c r="D204" s="40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33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34"/>
      <c r="AJ204" s="34"/>
      <c r="AK204" s="18"/>
      <c r="AL204" s="18"/>
      <c r="AM204" s="7"/>
      <c r="AN204" s="7"/>
      <c r="AO204" s="7"/>
      <c r="AP204" s="7"/>
      <c r="AQ204" s="7">
        <f t="shared" si="55"/>
        <v>0</v>
      </c>
      <c r="AR204" s="3">
        <f t="shared" ref="AR204:AR211" si="63">34*2</f>
        <v>68</v>
      </c>
      <c r="AS204" s="8">
        <f t="shared" si="56"/>
        <v>0</v>
      </c>
    </row>
    <row r="205" spans="1:45" ht="12.75" customHeight="1" x14ac:dyDescent="0.2">
      <c r="A205" s="133"/>
      <c r="B205" s="93"/>
      <c r="C205" s="41" t="s">
        <v>84</v>
      </c>
      <c r="D205" s="40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33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34"/>
      <c r="AJ205" s="34"/>
      <c r="AK205" s="18"/>
      <c r="AL205" s="18"/>
      <c r="AM205" s="7"/>
      <c r="AN205" s="7"/>
      <c r="AO205" s="7"/>
      <c r="AP205" s="7"/>
      <c r="AQ205" s="7">
        <f t="shared" si="55"/>
        <v>0</v>
      </c>
      <c r="AR205" s="3">
        <f t="shared" si="63"/>
        <v>68</v>
      </c>
      <c r="AS205" s="8">
        <f t="shared" si="56"/>
        <v>0</v>
      </c>
    </row>
    <row r="206" spans="1:45" ht="12.75" customHeight="1" x14ac:dyDescent="0.2">
      <c r="A206" s="133"/>
      <c r="B206" s="92" t="s">
        <v>34</v>
      </c>
      <c r="C206" s="41" t="s">
        <v>83</v>
      </c>
      <c r="D206" s="40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61">
        <v>1</v>
      </c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34"/>
      <c r="AJ206" s="34"/>
      <c r="AK206" s="18"/>
      <c r="AL206" s="18"/>
      <c r="AM206" s="7"/>
      <c r="AN206" s="7"/>
      <c r="AO206" s="7"/>
      <c r="AP206" s="7"/>
      <c r="AQ206" s="7">
        <f t="shared" si="55"/>
        <v>1</v>
      </c>
      <c r="AR206" s="3">
        <f t="shared" si="63"/>
        <v>68</v>
      </c>
      <c r="AS206" s="8">
        <f t="shared" si="56"/>
        <v>1.4705882352941176E-2</v>
      </c>
    </row>
    <row r="207" spans="1:45" ht="12.75" customHeight="1" x14ac:dyDescent="0.2">
      <c r="A207" s="133"/>
      <c r="B207" s="93"/>
      <c r="C207" s="41" t="s">
        <v>84</v>
      </c>
      <c r="D207" s="40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61">
        <v>1</v>
      </c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34"/>
      <c r="AJ207" s="34"/>
      <c r="AK207" s="18"/>
      <c r="AL207" s="18"/>
      <c r="AM207" s="7"/>
      <c r="AN207" s="7"/>
      <c r="AO207" s="7"/>
      <c r="AP207" s="7"/>
      <c r="AQ207" s="7">
        <f t="shared" si="55"/>
        <v>1</v>
      </c>
      <c r="AR207" s="3">
        <f t="shared" si="63"/>
        <v>68</v>
      </c>
      <c r="AS207" s="8">
        <f t="shared" si="56"/>
        <v>1.4705882352941176E-2</v>
      </c>
    </row>
    <row r="208" spans="1:45" ht="12.75" customHeight="1" x14ac:dyDescent="0.2">
      <c r="A208" s="133"/>
      <c r="B208" s="94" t="s">
        <v>37</v>
      </c>
      <c r="C208" s="41" t="s">
        <v>83</v>
      </c>
      <c r="D208" s="40"/>
      <c r="E208" s="18"/>
      <c r="F208" s="18"/>
      <c r="G208" s="61">
        <v>1</v>
      </c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33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34"/>
      <c r="AJ208" s="34"/>
      <c r="AK208" s="18"/>
      <c r="AL208" s="18"/>
      <c r="AM208" s="7"/>
      <c r="AN208" s="7"/>
      <c r="AO208" s="7"/>
      <c r="AP208" s="7"/>
      <c r="AQ208" s="7">
        <f t="shared" si="55"/>
        <v>1</v>
      </c>
      <c r="AR208" s="3">
        <f t="shared" si="63"/>
        <v>68</v>
      </c>
      <c r="AS208" s="8">
        <f t="shared" si="56"/>
        <v>1.4705882352941176E-2</v>
      </c>
    </row>
    <row r="209" spans="1:45" ht="12.75" customHeight="1" x14ac:dyDescent="0.2">
      <c r="A209" s="133"/>
      <c r="B209" s="94"/>
      <c r="C209" s="41" t="s">
        <v>84</v>
      </c>
      <c r="D209" s="40"/>
      <c r="E209" s="18"/>
      <c r="F209" s="18"/>
      <c r="G209" s="61">
        <v>1</v>
      </c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33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34"/>
      <c r="AJ209" s="34"/>
      <c r="AK209" s="18"/>
      <c r="AL209" s="18"/>
      <c r="AM209" s="7"/>
      <c r="AN209" s="7"/>
      <c r="AO209" s="7"/>
      <c r="AP209" s="7"/>
      <c r="AQ209" s="7">
        <f t="shared" si="55"/>
        <v>1</v>
      </c>
      <c r="AR209" s="3">
        <f t="shared" si="63"/>
        <v>68</v>
      </c>
      <c r="AS209" s="8">
        <f t="shared" si="56"/>
        <v>1.4705882352941176E-2</v>
      </c>
    </row>
    <row r="210" spans="1:45" ht="12.75" customHeight="1" x14ac:dyDescent="0.2">
      <c r="A210" s="133"/>
      <c r="B210" s="94" t="s">
        <v>29</v>
      </c>
      <c r="C210" s="41" t="s">
        <v>83</v>
      </c>
      <c r="D210" s="40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33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34"/>
      <c r="AJ210" s="34"/>
      <c r="AK210" s="18"/>
      <c r="AL210" s="18"/>
      <c r="AM210" s="7"/>
      <c r="AN210" s="7"/>
      <c r="AO210" s="7"/>
      <c r="AP210" s="7"/>
      <c r="AQ210" s="7">
        <f t="shared" si="55"/>
        <v>0</v>
      </c>
      <c r="AR210" s="3">
        <f t="shared" si="63"/>
        <v>68</v>
      </c>
      <c r="AS210" s="8">
        <f t="shared" si="56"/>
        <v>0</v>
      </c>
    </row>
    <row r="211" spans="1:45" ht="12.75" customHeight="1" x14ac:dyDescent="0.2">
      <c r="A211" s="133"/>
      <c r="B211" s="94"/>
      <c r="C211" s="41" t="s">
        <v>84</v>
      </c>
      <c r="D211" s="40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33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34"/>
      <c r="AJ211" s="34"/>
      <c r="AK211" s="18"/>
      <c r="AL211" s="18"/>
      <c r="AM211" s="7"/>
      <c r="AN211" s="7"/>
      <c r="AO211" s="7"/>
      <c r="AP211" s="7"/>
      <c r="AQ211" s="7">
        <f t="shared" si="55"/>
        <v>0</v>
      </c>
      <c r="AR211" s="3">
        <f t="shared" si="63"/>
        <v>68</v>
      </c>
      <c r="AS211" s="8">
        <f t="shared" si="56"/>
        <v>0</v>
      </c>
    </row>
    <row r="212" spans="1:45" ht="12.75" customHeight="1" x14ac:dyDescent="0.2">
      <c r="A212" s="133"/>
      <c r="B212" s="94" t="s">
        <v>44</v>
      </c>
      <c r="C212" s="41" t="s">
        <v>83</v>
      </c>
      <c r="D212" s="40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33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34"/>
      <c r="AJ212" s="34"/>
      <c r="AK212" s="18"/>
      <c r="AL212" s="18"/>
      <c r="AM212" s="7"/>
      <c r="AN212" s="7"/>
      <c r="AO212" s="7"/>
      <c r="AP212" s="7"/>
      <c r="AQ212" s="7">
        <f t="shared" si="55"/>
        <v>0</v>
      </c>
      <c r="AR212" s="3">
        <f t="shared" ref="AR212:AR217" si="64">34*1</f>
        <v>34</v>
      </c>
      <c r="AS212" s="8">
        <f t="shared" si="56"/>
        <v>0</v>
      </c>
    </row>
    <row r="213" spans="1:45" ht="12.75" customHeight="1" x14ac:dyDescent="0.2">
      <c r="A213" s="133"/>
      <c r="B213" s="94"/>
      <c r="C213" s="41" t="s">
        <v>84</v>
      </c>
      <c r="D213" s="40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33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34"/>
      <c r="AJ213" s="34"/>
      <c r="AK213" s="18"/>
      <c r="AL213" s="18"/>
      <c r="AM213" s="7"/>
      <c r="AN213" s="7"/>
      <c r="AO213" s="7"/>
      <c r="AP213" s="7"/>
      <c r="AQ213" s="7">
        <f t="shared" si="55"/>
        <v>0</v>
      </c>
      <c r="AR213" s="3">
        <f t="shared" si="64"/>
        <v>34</v>
      </c>
      <c r="AS213" s="8">
        <f t="shared" si="56"/>
        <v>0</v>
      </c>
    </row>
    <row r="214" spans="1:45" ht="12.75" customHeight="1" x14ac:dyDescent="0.2">
      <c r="A214" s="133"/>
      <c r="B214" s="94" t="s">
        <v>64</v>
      </c>
      <c r="C214" s="41" t="s">
        <v>83</v>
      </c>
      <c r="D214" s="40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33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34"/>
      <c r="AJ214" s="34"/>
      <c r="AK214" s="18"/>
      <c r="AL214" s="18"/>
      <c r="AM214" s="7"/>
      <c r="AN214" s="7"/>
      <c r="AO214" s="7"/>
      <c r="AP214" s="7"/>
      <c r="AQ214" s="7">
        <f t="shared" si="55"/>
        <v>0</v>
      </c>
      <c r="AR214" s="3">
        <f t="shared" si="64"/>
        <v>34</v>
      </c>
      <c r="AS214" s="8">
        <f t="shared" si="56"/>
        <v>0</v>
      </c>
    </row>
    <row r="215" spans="1:45" ht="12.75" customHeight="1" x14ac:dyDescent="0.2">
      <c r="A215" s="133"/>
      <c r="B215" s="94"/>
      <c r="C215" s="41" t="s">
        <v>84</v>
      </c>
      <c r="D215" s="40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33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34"/>
      <c r="AJ215" s="34"/>
      <c r="AK215" s="18"/>
      <c r="AL215" s="18"/>
      <c r="AM215" s="7"/>
      <c r="AN215" s="7"/>
      <c r="AO215" s="7"/>
      <c r="AP215" s="7"/>
      <c r="AQ215" s="7">
        <f t="shared" si="55"/>
        <v>0</v>
      </c>
      <c r="AR215" s="3">
        <f t="shared" si="64"/>
        <v>34</v>
      </c>
      <c r="AS215" s="8">
        <f t="shared" si="56"/>
        <v>0</v>
      </c>
    </row>
    <row r="216" spans="1:45" ht="12.75" customHeight="1" x14ac:dyDescent="0.2">
      <c r="A216" s="133"/>
      <c r="B216" s="94" t="s">
        <v>82</v>
      </c>
      <c r="C216" s="41" t="s">
        <v>83</v>
      </c>
      <c r="D216" s="40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33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34"/>
      <c r="AJ216" s="34"/>
      <c r="AK216" s="18"/>
      <c r="AL216" s="18"/>
      <c r="AM216" s="7"/>
      <c r="AN216" s="7"/>
      <c r="AO216" s="7"/>
      <c r="AP216" s="7"/>
      <c r="AQ216" s="7">
        <f t="shared" si="55"/>
        <v>0</v>
      </c>
      <c r="AR216" s="3">
        <f t="shared" si="64"/>
        <v>34</v>
      </c>
      <c r="AS216" s="8">
        <f t="shared" si="56"/>
        <v>0</v>
      </c>
    </row>
    <row r="217" spans="1:45" ht="28.5" customHeight="1" x14ac:dyDescent="0.2">
      <c r="A217" s="133"/>
      <c r="B217" s="94"/>
      <c r="C217" s="41" t="s">
        <v>84</v>
      </c>
      <c r="D217" s="40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33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34"/>
      <c r="AJ217" s="34"/>
      <c r="AK217" s="18"/>
      <c r="AL217" s="18"/>
      <c r="AM217" s="7"/>
      <c r="AN217" s="7"/>
      <c r="AO217" s="7"/>
      <c r="AP217" s="7"/>
      <c r="AQ217" s="7">
        <f t="shared" si="55"/>
        <v>0</v>
      </c>
      <c r="AR217" s="3">
        <f t="shared" si="64"/>
        <v>34</v>
      </c>
      <c r="AS217" s="8">
        <f t="shared" si="56"/>
        <v>0</v>
      </c>
    </row>
    <row r="218" spans="1:45" ht="12.75" customHeight="1" x14ac:dyDescent="0.2">
      <c r="A218" s="133"/>
      <c r="B218" s="94" t="s">
        <v>57</v>
      </c>
      <c r="C218" s="41" t="s">
        <v>83</v>
      </c>
      <c r="D218" s="40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33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34"/>
      <c r="AJ218" s="34"/>
      <c r="AK218" s="18"/>
      <c r="AL218" s="18"/>
      <c r="AM218" s="7"/>
      <c r="AN218" s="7"/>
      <c r="AO218" s="7"/>
      <c r="AP218" s="7"/>
      <c r="AQ218" s="7">
        <f t="shared" si="55"/>
        <v>0</v>
      </c>
      <c r="AR218" s="3">
        <f t="shared" ref="AR218:AR219" si="65">34*2</f>
        <v>68</v>
      </c>
      <c r="AS218" s="8">
        <f t="shared" si="56"/>
        <v>0</v>
      </c>
    </row>
    <row r="219" spans="1:45" ht="12.75" customHeight="1" x14ac:dyDescent="0.2">
      <c r="A219" s="133"/>
      <c r="B219" s="94"/>
      <c r="C219" s="41" t="s">
        <v>84</v>
      </c>
      <c r="D219" s="42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33"/>
      <c r="AH219" s="18"/>
      <c r="AI219" s="18"/>
      <c r="AJ219" s="34"/>
      <c r="AK219" s="18"/>
      <c r="AL219" s="18"/>
      <c r="AM219" s="7"/>
      <c r="AN219" s="7"/>
      <c r="AO219" s="7"/>
      <c r="AP219" s="7"/>
      <c r="AQ219" s="7">
        <f t="shared" si="55"/>
        <v>0</v>
      </c>
      <c r="AR219" s="3">
        <f t="shared" si="65"/>
        <v>68</v>
      </c>
      <c r="AS219" s="8">
        <f t="shared" si="56"/>
        <v>0</v>
      </c>
    </row>
    <row r="220" spans="1:45" ht="27" customHeight="1" x14ac:dyDescent="0.2">
      <c r="A220" s="56"/>
      <c r="B220" s="57"/>
      <c r="C220" s="57"/>
      <c r="D220" s="57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6"/>
      <c r="AN220" s="56"/>
      <c r="AO220" s="56"/>
      <c r="AP220" s="56"/>
      <c r="AQ220" s="56"/>
      <c r="AR220" s="56"/>
      <c r="AS220" s="56"/>
    </row>
    <row r="221" spans="1:45" s="2" customFormat="1" ht="81.75" customHeight="1" x14ac:dyDescent="0.2">
      <c r="A221" s="136" t="s">
        <v>38</v>
      </c>
      <c r="B221" s="136"/>
      <c r="C221" s="136"/>
      <c r="D221" s="136"/>
      <c r="E221" s="95" t="s">
        <v>40</v>
      </c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7" t="s">
        <v>20</v>
      </c>
      <c r="AR221" s="134" t="s">
        <v>22</v>
      </c>
      <c r="AS221" s="135" t="s">
        <v>21</v>
      </c>
    </row>
    <row r="222" spans="1:45" s="2" customFormat="1" ht="21.75" customHeight="1" x14ac:dyDescent="0.2">
      <c r="A222" s="94" t="s">
        <v>0</v>
      </c>
      <c r="B222" s="94"/>
      <c r="C222" s="94"/>
      <c r="D222" s="14" t="s">
        <v>18</v>
      </c>
      <c r="E222" s="94" t="s">
        <v>1</v>
      </c>
      <c r="F222" s="94"/>
      <c r="G222" s="94"/>
      <c r="H222" s="94"/>
      <c r="I222" s="94" t="s">
        <v>2</v>
      </c>
      <c r="J222" s="94"/>
      <c r="K222" s="94"/>
      <c r="L222" s="94"/>
      <c r="M222" s="94" t="s">
        <v>3</v>
      </c>
      <c r="N222" s="94"/>
      <c r="O222" s="94"/>
      <c r="P222" s="94"/>
      <c r="Q222" s="94" t="s">
        <v>4</v>
      </c>
      <c r="R222" s="94"/>
      <c r="S222" s="94"/>
      <c r="T222" s="94"/>
      <c r="U222" s="94" t="s">
        <v>5</v>
      </c>
      <c r="V222" s="94"/>
      <c r="W222" s="94"/>
      <c r="X222" s="94" t="s">
        <v>6</v>
      </c>
      <c r="Y222" s="94"/>
      <c r="Z222" s="94"/>
      <c r="AA222" s="94"/>
      <c r="AB222" s="94" t="s">
        <v>7</v>
      </c>
      <c r="AC222" s="94"/>
      <c r="AD222" s="94"/>
      <c r="AE222" s="94" t="s">
        <v>8</v>
      </c>
      <c r="AF222" s="94"/>
      <c r="AG222" s="94"/>
      <c r="AH222" s="94"/>
      <c r="AI222" s="94"/>
      <c r="AJ222" s="94" t="s">
        <v>9</v>
      </c>
      <c r="AK222" s="94"/>
      <c r="AL222" s="94"/>
      <c r="AM222" s="94" t="s">
        <v>10</v>
      </c>
      <c r="AN222" s="94"/>
      <c r="AO222" s="94"/>
      <c r="AP222" s="94"/>
      <c r="AQ222" s="97"/>
      <c r="AR222" s="134"/>
      <c r="AS222" s="135"/>
    </row>
    <row r="223" spans="1:45" s="6" customFormat="1" ht="11.25" customHeight="1" x14ac:dyDescent="0.2">
      <c r="A223" s="94"/>
      <c r="B223" s="94"/>
      <c r="C223" s="94"/>
      <c r="D223" s="14" t="s">
        <v>19</v>
      </c>
      <c r="E223" s="5">
        <v>1</v>
      </c>
      <c r="F223" s="5">
        <v>2</v>
      </c>
      <c r="G223" s="5">
        <v>3</v>
      </c>
      <c r="H223" s="5">
        <v>4</v>
      </c>
      <c r="I223" s="5">
        <v>5</v>
      </c>
      <c r="J223" s="5">
        <v>6</v>
      </c>
      <c r="K223" s="5">
        <v>7</v>
      </c>
      <c r="L223" s="5">
        <v>8</v>
      </c>
      <c r="M223" s="5">
        <v>9</v>
      </c>
      <c r="N223" s="5">
        <v>10</v>
      </c>
      <c r="O223" s="5">
        <v>11</v>
      </c>
      <c r="P223" s="5">
        <v>12</v>
      </c>
      <c r="Q223" s="5">
        <v>13</v>
      </c>
      <c r="R223" s="5">
        <v>14</v>
      </c>
      <c r="S223" s="5">
        <v>15</v>
      </c>
      <c r="T223" s="5">
        <v>16</v>
      </c>
      <c r="U223" s="5">
        <v>17</v>
      </c>
      <c r="V223" s="5">
        <v>18</v>
      </c>
      <c r="W223" s="5">
        <v>19</v>
      </c>
      <c r="X223" s="5">
        <v>20</v>
      </c>
      <c r="Y223" s="5">
        <v>21</v>
      </c>
      <c r="Z223" s="5">
        <v>22</v>
      </c>
      <c r="AA223" s="5">
        <v>23</v>
      </c>
      <c r="AB223" s="5">
        <v>24</v>
      </c>
      <c r="AC223" s="5">
        <v>25</v>
      </c>
      <c r="AD223" s="5">
        <v>26</v>
      </c>
      <c r="AE223" s="5">
        <v>27</v>
      </c>
      <c r="AF223" s="5">
        <v>28</v>
      </c>
      <c r="AG223" s="5">
        <v>29</v>
      </c>
      <c r="AH223" s="5">
        <v>30</v>
      </c>
      <c r="AI223" s="5">
        <v>31</v>
      </c>
      <c r="AJ223" s="5">
        <v>32</v>
      </c>
      <c r="AK223" s="5">
        <v>33</v>
      </c>
      <c r="AL223" s="5">
        <v>34</v>
      </c>
      <c r="AM223" s="5">
        <v>35</v>
      </c>
      <c r="AN223" s="5">
        <v>36</v>
      </c>
      <c r="AO223" s="5">
        <v>37</v>
      </c>
      <c r="AP223" s="5">
        <v>38</v>
      </c>
      <c r="AQ223" s="97"/>
      <c r="AR223" s="134"/>
      <c r="AS223" s="135"/>
    </row>
    <row r="224" spans="1:45" ht="12.75" customHeight="1" x14ac:dyDescent="0.2">
      <c r="A224" s="133" t="s">
        <v>25</v>
      </c>
      <c r="B224" s="92" t="s">
        <v>13</v>
      </c>
      <c r="C224" s="41" t="s">
        <v>85</v>
      </c>
      <c r="D224" s="42"/>
      <c r="E224" s="18"/>
      <c r="F224" s="18"/>
      <c r="G224" s="61">
        <v>1</v>
      </c>
      <c r="H224" s="18"/>
      <c r="I224" s="18"/>
      <c r="J224" s="18"/>
      <c r="K224" s="18"/>
      <c r="L224" s="61">
        <v>1</v>
      </c>
      <c r="M224" s="18"/>
      <c r="N224" s="18"/>
      <c r="O224" s="18"/>
      <c r="P224" s="18"/>
      <c r="Q224" s="61">
        <v>1</v>
      </c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34"/>
      <c r="AN224" s="34"/>
      <c r="AO224" s="34"/>
      <c r="AP224" s="34"/>
      <c r="AQ224" s="7">
        <f t="shared" ref="AQ224:AQ255" si="66">SUM(E224:AP224)</f>
        <v>3</v>
      </c>
      <c r="AR224" s="3">
        <f>34*3</f>
        <v>102</v>
      </c>
      <c r="AS224" s="8">
        <f t="shared" ref="AS224:AS255" si="67">AQ224/AR224</f>
        <v>2.9411764705882353E-2</v>
      </c>
    </row>
    <row r="225" spans="1:45" x14ac:dyDescent="0.2">
      <c r="A225" s="133"/>
      <c r="B225" s="93"/>
      <c r="C225" s="41" t="s">
        <v>86</v>
      </c>
      <c r="D225" s="42"/>
      <c r="E225" s="18"/>
      <c r="F225" s="18"/>
      <c r="G225" s="61">
        <v>1</v>
      </c>
      <c r="H225" s="18"/>
      <c r="I225" s="18"/>
      <c r="J225" s="18"/>
      <c r="K225" s="61">
        <v>1</v>
      </c>
      <c r="L225" s="18"/>
      <c r="M225" s="18"/>
      <c r="N225" s="18"/>
      <c r="O225" s="18"/>
      <c r="P225" s="18"/>
      <c r="Q225" s="61">
        <v>1</v>
      </c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34"/>
      <c r="AN225" s="34"/>
      <c r="AO225" s="34"/>
      <c r="AP225" s="34"/>
      <c r="AQ225" s="7">
        <f t="shared" si="66"/>
        <v>3</v>
      </c>
      <c r="AR225" s="3">
        <f t="shared" ref="AR225:AR233" si="68">34*3</f>
        <v>102</v>
      </c>
      <c r="AS225" s="8">
        <f t="shared" si="67"/>
        <v>2.9411764705882353E-2</v>
      </c>
    </row>
    <row r="226" spans="1:45" ht="12.75" customHeight="1" x14ac:dyDescent="0.2">
      <c r="A226" s="133"/>
      <c r="B226" s="92" t="s">
        <v>27</v>
      </c>
      <c r="C226" s="41" t="s">
        <v>85</v>
      </c>
      <c r="D226" s="42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61">
        <v>1</v>
      </c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34"/>
      <c r="AN226" s="34"/>
      <c r="AO226" s="34"/>
      <c r="AP226" s="34"/>
      <c r="AQ226" s="7">
        <f t="shared" si="66"/>
        <v>1</v>
      </c>
      <c r="AR226" s="3">
        <f t="shared" si="68"/>
        <v>102</v>
      </c>
      <c r="AS226" s="8">
        <f t="shared" si="67"/>
        <v>9.8039215686274508E-3</v>
      </c>
    </row>
    <row r="227" spans="1:45" ht="12.75" customHeight="1" x14ac:dyDescent="0.2">
      <c r="A227" s="133"/>
      <c r="B227" s="93"/>
      <c r="C227" s="41" t="s">
        <v>86</v>
      </c>
      <c r="D227" s="40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61">
        <v>1</v>
      </c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34"/>
      <c r="AN227" s="34"/>
      <c r="AO227" s="34"/>
      <c r="AP227" s="34"/>
      <c r="AQ227" s="7">
        <f t="shared" si="66"/>
        <v>1</v>
      </c>
      <c r="AR227" s="3">
        <f t="shared" si="68"/>
        <v>102</v>
      </c>
      <c r="AS227" s="8">
        <f t="shared" si="67"/>
        <v>9.8039215686274508E-3</v>
      </c>
    </row>
    <row r="228" spans="1:45" x14ac:dyDescent="0.2">
      <c r="A228" s="133"/>
      <c r="B228" s="92" t="s">
        <v>105</v>
      </c>
      <c r="C228" s="41" t="s">
        <v>85</v>
      </c>
      <c r="D228" s="40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34"/>
      <c r="AN228" s="34"/>
      <c r="AO228" s="34"/>
      <c r="AP228" s="34"/>
      <c r="AQ228" s="7">
        <f t="shared" si="66"/>
        <v>0</v>
      </c>
      <c r="AR228" s="3">
        <f t="shared" si="68"/>
        <v>102</v>
      </c>
      <c r="AS228" s="8">
        <f t="shared" si="67"/>
        <v>0</v>
      </c>
    </row>
    <row r="229" spans="1:45" x14ac:dyDescent="0.2">
      <c r="A229" s="133"/>
      <c r="B229" s="93"/>
      <c r="C229" s="41" t="s">
        <v>86</v>
      </c>
      <c r="D229" s="42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34"/>
      <c r="AN229" s="34"/>
      <c r="AO229" s="34"/>
      <c r="AP229" s="34"/>
      <c r="AQ229" s="7">
        <f t="shared" si="66"/>
        <v>0</v>
      </c>
      <c r="AR229" s="3">
        <f t="shared" si="68"/>
        <v>102</v>
      </c>
      <c r="AS229" s="8">
        <f t="shared" si="67"/>
        <v>0</v>
      </c>
    </row>
    <row r="230" spans="1:45" ht="12.75" customHeight="1" x14ac:dyDescent="0.2">
      <c r="A230" s="133"/>
      <c r="B230" s="92" t="s">
        <v>74</v>
      </c>
      <c r="C230" s="41" t="s">
        <v>85</v>
      </c>
      <c r="D230" s="42"/>
      <c r="E230" s="18"/>
      <c r="F230" s="18"/>
      <c r="G230" s="18"/>
      <c r="H230" s="35"/>
      <c r="I230" s="33"/>
      <c r="J230" s="18"/>
      <c r="K230" s="61">
        <v>1</v>
      </c>
      <c r="L230" s="18"/>
      <c r="M230" s="18"/>
      <c r="N230" s="18"/>
      <c r="O230" s="18"/>
      <c r="P230" s="18"/>
      <c r="Q230" s="61">
        <v>1</v>
      </c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34"/>
      <c r="AN230" s="34"/>
      <c r="AO230" s="34"/>
      <c r="AP230" s="34"/>
      <c r="AQ230" s="7">
        <f t="shared" si="66"/>
        <v>2</v>
      </c>
      <c r="AR230" s="3">
        <f t="shared" si="68"/>
        <v>102</v>
      </c>
      <c r="AS230" s="8">
        <f t="shared" si="67"/>
        <v>1.9607843137254902E-2</v>
      </c>
    </row>
    <row r="231" spans="1:45" ht="12.75" customHeight="1" x14ac:dyDescent="0.2">
      <c r="A231" s="133"/>
      <c r="B231" s="93"/>
      <c r="C231" s="41" t="s">
        <v>86</v>
      </c>
      <c r="D231" s="69"/>
      <c r="E231" s="18"/>
      <c r="F231" s="18"/>
      <c r="G231" s="18"/>
      <c r="H231" s="33"/>
      <c r="I231" s="18"/>
      <c r="J231" s="18"/>
      <c r="K231" s="61">
        <v>1</v>
      </c>
      <c r="L231" s="18"/>
      <c r="M231" s="18"/>
      <c r="N231" s="18"/>
      <c r="O231" s="18"/>
      <c r="P231" s="18"/>
      <c r="Q231" s="61">
        <v>1</v>
      </c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34"/>
      <c r="AN231" s="34"/>
      <c r="AO231" s="34"/>
      <c r="AP231" s="34"/>
      <c r="AQ231" s="7">
        <f t="shared" si="66"/>
        <v>2</v>
      </c>
      <c r="AR231" s="3">
        <f t="shared" si="68"/>
        <v>102</v>
      </c>
      <c r="AS231" s="8">
        <f t="shared" si="67"/>
        <v>1.9607843137254902E-2</v>
      </c>
    </row>
    <row r="232" spans="1:45" x14ac:dyDescent="0.2">
      <c r="A232" s="133"/>
      <c r="B232" s="92" t="s">
        <v>75</v>
      </c>
      <c r="C232" s="41" t="s">
        <v>85</v>
      </c>
      <c r="D232" s="42"/>
      <c r="E232" s="18"/>
      <c r="F232" s="18"/>
      <c r="G232" s="18"/>
      <c r="H232" s="18"/>
      <c r="I232" s="18"/>
      <c r="J232" s="18"/>
      <c r="K232" s="18"/>
      <c r="L232" s="61">
        <v>1</v>
      </c>
      <c r="M232" s="18"/>
      <c r="N232" s="18"/>
      <c r="O232" s="18"/>
      <c r="P232" s="18"/>
      <c r="Q232" s="61">
        <v>1</v>
      </c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34"/>
      <c r="AJ232" s="34"/>
      <c r="AK232" s="18"/>
      <c r="AL232" s="18"/>
      <c r="AM232" s="34"/>
      <c r="AN232" s="34"/>
      <c r="AO232" s="34"/>
      <c r="AP232" s="34"/>
      <c r="AQ232" s="7">
        <f t="shared" si="66"/>
        <v>2</v>
      </c>
      <c r="AR232" s="3">
        <f t="shared" si="68"/>
        <v>102</v>
      </c>
      <c r="AS232" s="8">
        <f t="shared" si="67"/>
        <v>1.9607843137254902E-2</v>
      </c>
    </row>
    <row r="233" spans="1:45" ht="12.75" customHeight="1" x14ac:dyDescent="0.2">
      <c r="A233" s="133"/>
      <c r="B233" s="93"/>
      <c r="C233" s="41" t="s">
        <v>86</v>
      </c>
      <c r="D233" s="42"/>
      <c r="E233" s="18"/>
      <c r="F233" s="18"/>
      <c r="G233" s="18"/>
      <c r="H233" s="18"/>
      <c r="I233" s="18"/>
      <c r="J233" s="18"/>
      <c r="K233" s="18"/>
      <c r="L233" s="61">
        <v>1</v>
      </c>
      <c r="M233" s="18"/>
      <c r="N233" s="18"/>
      <c r="O233" s="18"/>
      <c r="P233" s="18"/>
      <c r="Q233" s="61">
        <v>1</v>
      </c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34"/>
      <c r="AJ233" s="34"/>
      <c r="AK233" s="18"/>
      <c r="AL233" s="18"/>
      <c r="AM233" s="34"/>
      <c r="AN233" s="34"/>
      <c r="AO233" s="34"/>
      <c r="AP233" s="34"/>
      <c r="AQ233" s="7">
        <f t="shared" si="66"/>
        <v>2</v>
      </c>
      <c r="AR233" s="3">
        <f t="shared" si="68"/>
        <v>102</v>
      </c>
      <c r="AS233" s="8">
        <f t="shared" si="67"/>
        <v>1.9607843137254902E-2</v>
      </c>
    </row>
    <row r="234" spans="1:45" ht="12.75" customHeight="1" x14ac:dyDescent="0.2">
      <c r="A234" s="133"/>
      <c r="B234" s="92" t="s">
        <v>76</v>
      </c>
      <c r="C234" s="41" t="s">
        <v>85</v>
      </c>
      <c r="D234" s="40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61">
        <v>1</v>
      </c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34"/>
      <c r="AJ234" s="34"/>
      <c r="AK234" s="18"/>
      <c r="AL234" s="18"/>
      <c r="AM234" s="34"/>
      <c r="AN234" s="34"/>
      <c r="AO234" s="34"/>
      <c r="AP234" s="34"/>
      <c r="AQ234" s="7">
        <f t="shared" si="66"/>
        <v>1</v>
      </c>
      <c r="AR234" s="3">
        <f>34*1</f>
        <v>34</v>
      </c>
      <c r="AS234" s="8">
        <f t="shared" si="67"/>
        <v>2.9411764705882353E-2</v>
      </c>
    </row>
    <row r="235" spans="1:45" x14ac:dyDescent="0.2">
      <c r="A235" s="133"/>
      <c r="B235" s="93"/>
      <c r="C235" s="41" t="s">
        <v>86</v>
      </c>
      <c r="D235" s="42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61">
        <v>1</v>
      </c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34"/>
      <c r="AJ235" s="34"/>
      <c r="AK235" s="18"/>
      <c r="AL235" s="18"/>
      <c r="AM235" s="34"/>
      <c r="AN235" s="34"/>
      <c r="AO235" s="34"/>
      <c r="AP235" s="34"/>
      <c r="AQ235" s="7">
        <f t="shared" si="66"/>
        <v>1</v>
      </c>
      <c r="AR235" s="3">
        <f t="shared" ref="AR235:AR237" si="69">34*1</f>
        <v>34</v>
      </c>
      <c r="AS235" s="8">
        <f t="shared" si="67"/>
        <v>2.9411764705882353E-2</v>
      </c>
    </row>
    <row r="236" spans="1:45" x14ac:dyDescent="0.2">
      <c r="A236" s="133"/>
      <c r="B236" s="92" t="s">
        <v>35</v>
      </c>
      <c r="C236" s="41" t="s">
        <v>85</v>
      </c>
      <c r="D236" s="40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34"/>
      <c r="AJ236" s="34"/>
      <c r="AK236" s="18"/>
      <c r="AL236" s="18"/>
      <c r="AM236" s="34"/>
      <c r="AN236" s="34"/>
      <c r="AO236" s="34"/>
      <c r="AP236" s="34"/>
      <c r="AQ236" s="7">
        <f t="shared" si="66"/>
        <v>0</v>
      </c>
      <c r="AR236" s="3">
        <f t="shared" si="69"/>
        <v>34</v>
      </c>
      <c r="AS236" s="8">
        <f t="shared" si="67"/>
        <v>0</v>
      </c>
    </row>
    <row r="237" spans="1:45" x14ac:dyDescent="0.2">
      <c r="A237" s="133"/>
      <c r="B237" s="93"/>
      <c r="C237" s="41" t="s">
        <v>86</v>
      </c>
      <c r="D237" s="40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34"/>
      <c r="AJ237" s="34"/>
      <c r="AK237" s="18"/>
      <c r="AL237" s="18"/>
      <c r="AM237" s="34"/>
      <c r="AN237" s="34"/>
      <c r="AO237" s="34"/>
      <c r="AP237" s="34"/>
      <c r="AQ237" s="7">
        <f t="shared" si="66"/>
        <v>0</v>
      </c>
      <c r="AR237" s="3">
        <f t="shared" si="69"/>
        <v>34</v>
      </c>
      <c r="AS237" s="8">
        <f t="shared" si="67"/>
        <v>0</v>
      </c>
    </row>
    <row r="238" spans="1:45" x14ac:dyDescent="0.2">
      <c r="A238" s="133"/>
      <c r="B238" s="92" t="s">
        <v>28</v>
      </c>
      <c r="C238" s="41" t="s">
        <v>85</v>
      </c>
      <c r="D238" s="40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34"/>
      <c r="AJ238" s="34"/>
      <c r="AK238" s="18"/>
      <c r="AL238" s="18"/>
      <c r="AM238" s="34"/>
      <c r="AN238" s="34"/>
      <c r="AO238" s="34"/>
      <c r="AP238" s="34"/>
      <c r="AQ238" s="7">
        <f t="shared" si="66"/>
        <v>0</v>
      </c>
      <c r="AR238" s="3">
        <f>34*2</f>
        <v>68</v>
      </c>
      <c r="AS238" s="8">
        <f t="shared" si="67"/>
        <v>0</v>
      </c>
    </row>
    <row r="239" spans="1:45" x14ac:dyDescent="0.2">
      <c r="A239" s="133"/>
      <c r="B239" s="93"/>
      <c r="C239" s="41" t="s">
        <v>86</v>
      </c>
      <c r="D239" s="40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34"/>
      <c r="AJ239" s="34"/>
      <c r="AK239" s="18"/>
      <c r="AL239" s="18"/>
      <c r="AM239" s="34"/>
      <c r="AN239" s="34"/>
      <c r="AO239" s="34"/>
      <c r="AP239" s="34"/>
      <c r="AQ239" s="7">
        <f t="shared" si="66"/>
        <v>0</v>
      </c>
      <c r="AR239" s="3">
        <f t="shared" ref="AR239" si="70">34*2</f>
        <v>68</v>
      </c>
      <c r="AS239" s="8">
        <f t="shared" si="67"/>
        <v>0</v>
      </c>
    </row>
    <row r="240" spans="1:45" x14ac:dyDescent="0.2">
      <c r="A240" s="133"/>
      <c r="B240" s="92" t="s">
        <v>32</v>
      </c>
      <c r="C240" s="41" t="s">
        <v>85</v>
      </c>
      <c r="D240" s="40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34"/>
      <c r="AJ240" s="34"/>
      <c r="AK240" s="18"/>
      <c r="AL240" s="18"/>
      <c r="AM240" s="34"/>
      <c r="AN240" s="34"/>
      <c r="AO240" s="34"/>
      <c r="AP240" s="34"/>
      <c r="AQ240" s="7">
        <f t="shared" si="66"/>
        <v>0</v>
      </c>
      <c r="AR240" s="3">
        <f>34*1</f>
        <v>34</v>
      </c>
      <c r="AS240" s="8">
        <f t="shared" si="67"/>
        <v>0</v>
      </c>
    </row>
    <row r="241" spans="1:45" x14ac:dyDescent="0.2">
      <c r="A241" s="133"/>
      <c r="B241" s="93"/>
      <c r="C241" s="41" t="s">
        <v>86</v>
      </c>
      <c r="D241" s="40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34"/>
      <c r="AJ241" s="34"/>
      <c r="AK241" s="18"/>
      <c r="AL241" s="18"/>
      <c r="AM241" s="34"/>
      <c r="AN241" s="34"/>
      <c r="AO241" s="34"/>
      <c r="AP241" s="34"/>
      <c r="AQ241" s="7">
        <f t="shared" si="66"/>
        <v>0</v>
      </c>
      <c r="AR241" s="3">
        <f t="shared" ref="AR241" si="71">34*1</f>
        <v>34</v>
      </c>
      <c r="AS241" s="8">
        <f t="shared" si="67"/>
        <v>0</v>
      </c>
    </row>
    <row r="242" spans="1:45" x14ac:dyDescent="0.2">
      <c r="A242" s="133"/>
      <c r="B242" s="92" t="s">
        <v>30</v>
      </c>
      <c r="C242" s="41" t="s">
        <v>85</v>
      </c>
      <c r="D242" s="40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34"/>
      <c r="AJ242" s="34"/>
      <c r="AK242" s="18"/>
      <c r="AL242" s="18"/>
      <c r="AM242" s="34"/>
      <c r="AN242" s="34"/>
      <c r="AO242" s="34"/>
      <c r="AP242" s="34"/>
      <c r="AQ242" s="7">
        <f t="shared" si="66"/>
        <v>0</v>
      </c>
      <c r="AR242" s="3">
        <f>34*2</f>
        <v>68</v>
      </c>
      <c r="AS242" s="8">
        <f t="shared" si="67"/>
        <v>0</v>
      </c>
    </row>
    <row r="243" spans="1:45" x14ac:dyDescent="0.2">
      <c r="A243" s="133"/>
      <c r="B243" s="93"/>
      <c r="C243" s="41" t="s">
        <v>86</v>
      </c>
      <c r="D243" s="40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34"/>
      <c r="AJ243" s="34"/>
      <c r="AK243" s="18"/>
      <c r="AL243" s="18"/>
      <c r="AM243" s="34"/>
      <c r="AN243" s="34"/>
      <c r="AO243" s="34"/>
      <c r="AP243" s="34"/>
      <c r="AQ243" s="7">
        <f t="shared" si="66"/>
        <v>0</v>
      </c>
      <c r="AR243" s="3">
        <f t="shared" ref="AR243" si="72">34*2</f>
        <v>68</v>
      </c>
      <c r="AS243" s="8">
        <f t="shared" si="67"/>
        <v>0</v>
      </c>
    </row>
    <row r="244" spans="1:45" x14ac:dyDescent="0.2">
      <c r="A244" s="133"/>
      <c r="B244" s="92" t="s">
        <v>34</v>
      </c>
      <c r="C244" s="41" t="s">
        <v>85</v>
      </c>
      <c r="D244" s="40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61">
        <v>1</v>
      </c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34"/>
      <c r="AJ244" s="34"/>
      <c r="AK244" s="18"/>
      <c r="AL244" s="18"/>
      <c r="AM244" s="34"/>
      <c r="AN244" s="34"/>
      <c r="AO244" s="34"/>
      <c r="AP244" s="34"/>
      <c r="AQ244" s="7">
        <f t="shared" si="66"/>
        <v>1</v>
      </c>
      <c r="AR244" s="3">
        <f>34*3</f>
        <v>102</v>
      </c>
      <c r="AS244" s="8">
        <f t="shared" si="67"/>
        <v>9.8039215686274508E-3</v>
      </c>
    </row>
    <row r="245" spans="1:45" x14ac:dyDescent="0.2">
      <c r="A245" s="133"/>
      <c r="B245" s="93"/>
      <c r="C245" s="41" t="s">
        <v>86</v>
      </c>
      <c r="D245" s="40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61">
        <v>1</v>
      </c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34"/>
      <c r="AJ245" s="34"/>
      <c r="AK245" s="18"/>
      <c r="AL245" s="18"/>
      <c r="AM245" s="34"/>
      <c r="AN245" s="34"/>
      <c r="AO245" s="34"/>
      <c r="AP245" s="34"/>
      <c r="AQ245" s="7">
        <f t="shared" si="66"/>
        <v>1</v>
      </c>
      <c r="AR245" s="3">
        <f t="shared" ref="AR245" si="73">34*3</f>
        <v>102</v>
      </c>
      <c r="AS245" s="8">
        <f t="shared" si="67"/>
        <v>9.8039215686274508E-3</v>
      </c>
    </row>
    <row r="246" spans="1:45" x14ac:dyDescent="0.2">
      <c r="A246" s="133"/>
      <c r="B246" s="94" t="s">
        <v>37</v>
      </c>
      <c r="C246" s="41" t="s">
        <v>85</v>
      </c>
      <c r="D246" s="40"/>
      <c r="E246" s="18"/>
      <c r="F246" s="18"/>
      <c r="G246" s="61">
        <v>1</v>
      </c>
      <c r="H246" s="18"/>
      <c r="I246" s="18"/>
      <c r="J246" s="18"/>
      <c r="K246" s="18"/>
      <c r="L246" s="18"/>
      <c r="M246" s="18"/>
      <c r="N246" s="61">
        <v>1</v>
      </c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34"/>
      <c r="AJ246" s="34"/>
      <c r="AK246" s="18"/>
      <c r="AL246" s="18"/>
      <c r="AM246" s="34"/>
      <c r="AN246" s="34"/>
      <c r="AO246" s="34"/>
      <c r="AP246" s="34"/>
      <c r="AQ246" s="7">
        <f t="shared" si="66"/>
        <v>2</v>
      </c>
      <c r="AR246" s="3">
        <f>34*2</f>
        <v>68</v>
      </c>
      <c r="AS246" s="8">
        <f t="shared" si="67"/>
        <v>2.9411764705882353E-2</v>
      </c>
    </row>
    <row r="247" spans="1:45" x14ac:dyDescent="0.2">
      <c r="A247" s="133"/>
      <c r="B247" s="94"/>
      <c r="C247" s="41" t="s">
        <v>86</v>
      </c>
      <c r="D247" s="40"/>
      <c r="E247" s="18"/>
      <c r="F247" s="18"/>
      <c r="G247" s="61">
        <v>1</v>
      </c>
      <c r="H247" s="18"/>
      <c r="I247" s="18"/>
      <c r="J247" s="18"/>
      <c r="K247" s="18"/>
      <c r="L247" s="18"/>
      <c r="M247" s="18"/>
      <c r="N247" s="61">
        <v>1</v>
      </c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34"/>
      <c r="AJ247" s="34"/>
      <c r="AK247" s="18"/>
      <c r="AL247" s="18"/>
      <c r="AM247" s="34"/>
      <c r="AN247" s="34"/>
      <c r="AO247" s="34"/>
      <c r="AP247" s="34"/>
      <c r="AQ247" s="7">
        <f t="shared" si="66"/>
        <v>2</v>
      </c>
      <c r="AR247" s="3">
        <f t="shared" ref="AR247:AR249" si="74">34*2</f>
        <v>68</v>
      </c>
      <c r="AS247" s="8">
        <f t="shared" si="67"/>
        <v>2.9411764705882353E-2</v>
      </c>
    </row>
    <row r="248" spans="1:45" x14ac:dyDescent="0.2">
      <c r="A248" s="133"/>
      <c r="B248" s="94" t="s">
        <v>29</v>
      </c>
      <c r="C248" s="41" t="s">
        <v>85</v>
      </c>
      <c r="D248" s="40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34"/>
      <c r="AJ248" s="34"/>
      <c r="AK248" s="18"/>
      <c r="AL248" s="18"/>
      <c r="AM248" s="34"/>
      <c r="AN248" s="34"/>
      <c r="AO248" s="34"/>
      <c r="AP248" s="34"/>
      <c r="AQ248" s="7">
        <f t="shared" si="66"/>
        <v>0</v>
      </c>
      <c r="AR248" s="3">
        <f t="shared" si="74"/>
        <v>68</v>
      </c>
      <c r="AS248" s="8">
        <f t="shared" si="67"/>
        <v>0</v>
      </c>
    </row>
    <row r="249" spans="1:45" x14ac:dyDescent="0.2">
      <c r="A249" s="133"/>
      <c r="B249" s="94"/>
      <c r="C249" s="41" t="s">
        <v>86</v>
      </c>
      <c r="D249" s="40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34"/>
      <c r="AJ249" s="34"/>
      <c r="AK249" s="18"/>
      <c r="AL249" s="18"/>
      <c r="AM249" s="34"/>
      <c r="AN249" s="34"/>
      <c r="AO249" s="34"/>
      <c r="AP249" s="34"/>
      <c r="AQ249" s="7">
        <f t="shared" si="66"/>
        <v>0</v>
      </c>
      <c r="AR249" s="3">
        <f t="shared" si="74"/>
        <v>68</v>
      </c>
      <c r="AS249" s="8">
        <f t="shared" si="67"/>
        <v>0</v>
      </c>
    </row>
    <row r="250" spans="1:45" x14ac:dyDescent="0.2">
      <c r="A250" s="133"/>
      <c r="B250" s="94" t="s">
        <v>64</v>
      </c>
      <c r="C250" s="41" t="s">
        <v>85</v>
      </c>
      <c r="D250" s="40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34"/>
      <c r="AJ250" s="34"/>
      <c r="AK250" s="18"/>
      <c r="AL250" s="18"/>
      <c r="AM250" s="34"/>
      <c r="AN250" s="34"/>
      <c r="AO250" s="34"/>
      <c r="AP250" s="34"/>
      <c r="AQ250" s="7">
        <f t="shared" si="66"/>
        <v>0</v>
      </c>
      <c r="AR250" s="3">
        <f>34*1</f>
        <v>34</v>
      </c>
      <c r="AS250" s="8">
        <f t="shared" si="67"/>
        <v>0</v>
      </c>
    </row>
    <row r="251" spans="1:45" x14ac:dyDescent="0.2">
      <c r="A251" s="133"/>
      <c r="B251" s="94"/>
      <c r="C251" s="41" t="s">
        <v>86</v>
      </c>
      <c r="D251" s="40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34"/>
      <c r="AJ251" s="34"/>
      <c r="AK251" s="18"/>
      <c r="AL251" s="18"/>
      <c r="AM251" s="34"/>
      <c r="AN251" s="34"/>
      <c r="AO251" s="34"/>
      <c r="AP251" s="34"/>
      <c r="AQ251" s="7">
        <f t="shared" si="66"/>
        <v>0</v>
      </c>
      <c r="AR251" s="3">
        <f t="shared" ref="AR251:AR253" si="75">34*1</f>
        <v>34</v>
      </c>
      <c r="AS251" s="8">
        <f t="shared" si="67"/>
        <v>0</v>
      </c>
    </row>
    <row r="252" spans="1:45" x14ac:dyDescent="0.2">
      <c r="A252" s="133"/>
      <c r="B252" s="94" t="s">
        <v>82</v>
      </c>
      <c r="C252" s="41" t="s">
        <v>85</v>
      </c>
      <c r="D252" s="40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34"/>
      <c r="AJ252" s="34"/>
      <c r="AK252" s="18"/>
      <c r="AL252" s="18"/>
      <c r="AM252" s="34"/>
      <c r="AN252" s="34"/>
      <c r="AO252" s="34"/>
      <c r="AP252" s="34"/>
      <c r="AQ252" s="7">
        <f t="shared" si="66"/>
        <v>0</v>
      </c>
      <c r="AR252" s="3">
        <f t="shared" si="75"/>
        <v>34</v>
      </c>
      <c r="AS252" s="8">
        <f t="shared" si="67"/>
        <v>0</v>
      </c>
    </row>
    <row r="253" spans="1:45" ht="25.5" customHeight="1" x14ac:dyDescent="0.2">
      <c r="A253" s="133"/>
      <c r="B253" s="94"/>
      <c r="C253" s="41" t="s">
        <v>86</v>
      </c>
      <c r="D253" s="40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34"/>
      <c r="AJ253" s="34"/>
      <c r="AK253" s="18"/>
      <c r="AL253" s="18"/>
      <c r="AM253" s="34"/>
      <c r="AN253" s="34"/>
      <c r="AO253" s="34"/>
      <c r="AP253" s="34"/>
      <c r="AQ253" s="7">
        <f t="shared" si="66"/>
        <v>0</v>
      </c>
      <c r="AR253" s="3">
        <f t="shared" si="75"/>
        <v>34</v>
      </c>
      <c r="AS253" s="8">
        <f t="shared" si="67"/>
        <v>0</v>
      </c>
    </row>
    <row r="254" spans="1:45" ht="12.75" customHeight="1" x14ac:dyDescent="0.2">
      <c r="A254" s="133"/>
      <c r="B254" s="94" t="s">
        <v>57</v>
      </c>
      <c r="C254" s="41" t="s">
        <v>85</v>
      </c>
      <c r="D254" s="42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33"/>
      <c r="U254" s="18"/>
      <c r="V254" s="18"/>
      <c r="W254" s="18"/>
      <c r="X254" s="18"/>
      <c r="Y254" s="18"/>
      <c r="Z254" s="18"/>
      <c r="AA254" s="18"/>
      <c r="AB254" s="18"/>
      <c r="AC254" s="18"/>
      <c r="AD254" s="33"/>
      <c r="AE254" s="18"/>
      <c r="AF254" s="18"/>
      <c r="AG254" s="18"/>
      <c r="AH254" s="18"/>
      <c r="AI254" s="34"/>
      <c r="AJ254" s="34"/>
      <c r="AK254" s="18"/>
      <c r="AL254" s="18"/>
      <c r="AM254" s="34"/>
      <c r="AN254" s="34"/>
      <c r="AO254" s="34"/>
      <c r="AP254" s="34"/>
      <c r="AQ254" s="7">
        <f t="shared" si="66"/>
        <v>0</v>
      </c>
      <c r="AR254" s="3">
        <f>34*2</f>
        <v>68</v>
      </c>
      <c r="AS254" s="8">
        <f t="shared" si="67"/>
        <v>0</v>
      </c>
    </row>
    <row r="255" spans="1:45" ht="12.75" customHeight="1" x14ac:dyDescent="0.2">
      <c r="A255" s="133"/>
      <c r="B255" s="94"/>
      <c r="C255" s="41" t="s">
        <v>86</v>
      </c>
      <c r="D255" s="42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33"/>
      <c r="T255" s="33"/>
      <c r="U255" s="18"/>
      <c r="V255" s="18"/>
      <c r="W255" s="18"/>
      <c r="X255" s="18"/>
      <c r="Y255" s="18"/>
      <c r="Z255" s="18"/>
      <c r="AA255" s="18"/>
      <c r="AB255" s="18"/>
      <c r="AC255" s="33"/>
      <c r="AD255" s="33"/>
      <c r="AE255" s="18"/>
      <c r="AF255" s="18"/>
      <c r="AG255" s="18"/>
      <c r="AH255" s="18"/>
      <c r="AI255" s="34"/>
      <c r="AJ255" s="34"/>
      <c r="AK255" s="18"/>
      <c r="AL255" s="18"/>
      <c r="AM255" s="34"/>
      <c r="AN255" s="34"/>
      <c r="AO255" s="34"/>
      <c r="AP255" s="34"/>
      <c r="AQ255" s="7">
        <f t="shared" si="66"/>
        <v>0</v>
      </c>
      <c r="AR255" s="3">
        <f t="shared" ref="AR255" si="76">34*2</f>
        <v>68</v>
      </c>
      <c r="AS255" s="8">
        <f t="shared" si="67"/>
        <v>0</v>
      </c>
    </row>
    <row r="256" spans="1:45" ht="27" customHeight="1" x14ac:dyDescent="0.2">
      <c r="A256" s="56"/>
      <c r="B256" s="57"/>
      <c r="C256" s="57"/>
      <c r="D256" s="57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6"/>
      <c r="AN256" s="56"/>
      <c r="AO256" s="56"/>
      <c r="AP256" s="56"/>
      <c r="AQ256" s="56"/>
      <c r="AR256" s="56"/>
      <c r="AS256" s="56"/>
    </row>
    <row r="257" spans="1:45" ht="111.75" customHeight="1" x14ac:dyDescent="0.2">
      <c r="A257" s="137" t="s">
        <v>41</v>
      </c>
      <c r="B257" s="138"/>
      <c r="C257" s="138"/>
      <c r="D257" s="139"/>
      <c r="E257" s="95" t="s">
        <v>40</v>
      </c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7" t="s">
        <v>20</v>
      </c>
      <c r="AR257" s="134" t="s">
        <v>22</v>
      </c>
      <c r="AS257" s="135" t="s">
        <v>21</v>
      </c>
    </row>
    <row r="258" spans="1:45" ht="12.75" customHeight="1" x14ac:dyDescent="0.2">
      <c r="A258" s="114" t="s">
        <v>0</v>
      </c>
      <c r="B258" s="131"/>
      <c r="C258" s="131"/>
      <c r="D258" s="14" t="s">
        <v>18</v>
      </c>
      <c r="E258" s="94" t="s">
        <v>1</v>
      </c>
      <c r="F258" s="94"/>
      <c r="G258" s="94"/>
      <c r="H258" s="94"/>
      <c r="I258" s="94" t="s">
        <v>2</v>
      </c>
      <c r="J258" s="94"/>
      <c r="K258" s="94"/>
      <c r="L258" s="94"/>
      <c r="M258" s="94" t="s">
        <v>3</v>
      </c>
      <c r="N258" s="94"/>
      <c r="O258" s="94"/>
      <c r="P258" s="94"/>
      <c r="Q258" s="94" t="s">
        <v>4</v>
      </c>
      <c r="R258" s="94"/>
      <c r="S258" s="94"/>
      <c r="T258" s="94"/>
      <c r="U258" s="94" t="s">
        <v>5</v>
      </c>
      <c r="V258" s="94"/>
      <c r="W258" s="94"/>
      <c r="X258" s="94" t="s">
        <v>6</v>
      </c>
      <c r="Y258" s="94"/>
      <c r="Z258" s="94"/>
      <c r="AA258" s="94"/>
      <c r="AB258" s="94" t="s">
        <v>7</v>
      </c>
      <c r="AC258" s="94"/>
      <c r="AD258" s="94"/>
      <c r="AE258" s="94" t="s">
        <v>8</v>
      </c>
      <c r="AF258" s="94"/>
      <c r="AG258" s="94"/>
      <c r="AH258" s="94"/>
      <c r="AI258" s="94"/>
      <c r="AJ258" s="94" t="s">
        <v>9</v>
      </c>
      <c r="AK258" s="94"/>
      <c r="AL258" s="94"/>
      <c r="AM258" s="94" t="s">
        <v>10</v>
      </c>
      <c r="AN258" s="94"/>
      <c r="AO258" s="94"/>
      <c r="AP258" s="94"/>
      <c r="AQ258" s="97"/>
      <c r="AR258" s="134"/>
      <c r="AS258" s="135"/>
    </row>
    <row r="259" spans="1:45" x14ac:dyDescent="0.2">
      <c r="A259" s="116"/>
      <c r="B259" s="132"/>
      <c r="C259" s="132"/>
      <c r="D259" s="14" t="s">
        <v>19</v>
      </c>
      <c r="E259" s="5">
        <v>1</v>
      </c>
      <c r="F259" s="5">
        <v>2</v>
      </c>
      <c r="G259" s="5">
        <v>3</v>
      </c>
      <c r="H259" s="5">
        <v>4</v>
      </c>
      <c r="I259" s="5">
        <v>5</v>
      </c>
      <c r="J259" s="5">
        <v>6</v>
      </c>
      <c r="K259" s="5">
        <v>7</v>
      </c>
      <c r="L259" s="5">
        <v>8</v>
      </c>
      <c r="M259" s="5">
        <v>9</v>
      </c>
      <c r="N259" s="5">
        <v>10</v>
      </c>
      <c r="O259" s="5">
        <v>11</v>
      </c>
      <c r="P259" s="5">
        <v>12</v>
      </c>
      <c r="Q259" s="5">
        <v>13</v>
      </c>
      <c r="R259" s="5">
        <v>14</v>
      </c>
      <c r="S259" s="5">
        <v>15</v>
      </c>
      <c r="T259" s="5">
        <v>16</v>
      </c>
      <c r="U259" s="5">
        <v>17</v>
      </c>
      <c r="V259" s="5">
        <v>18</v>
      </c>
      <c r="W259" s="5">
        <v>19</v>
      </c>
      <c r="X259" s="5">
        <v>20</v>
      </c>
      <c r="Y259" s="5">
        <v>21</v>
      </c>
      <c r="Z259" s="5">
        <v>22</v>
      </c>
      <c r="AA259" s="5">
        <v>23</v>
      </c>
      <c r="AB259" s="5">
        <v>24</v>
      </c>
      <c r="AC259" s="5">
        <v>25</v>
      </c>
      <c r="AD259" s="5">
        <v>26</v>
      </c>
      <c r="AE259" s="5">
        <v>27</v>
      </c>
      <c r="AF259" s="5">
        <v>28</v>
      </c>
      <c r="AG259" s="5">
        <v>29</v>
      </c>
      <c r="AH259" s="5">
        <v>30</v>
      </c>
      <c r="AI259" s="5">
        <v>31</v>
      </c>
      <c r="AJ259" s="5">
        <v>32</v>
      </c>
      <c r="AK259" s="5">
        <v>33</v>
      </c>
      <c r="AL259" s="5">
        <v>34</v>
      </c>
      <c r="AM259" s="5">
        <v>35</v>
      </c>
      <c r="AN259" s="5">
        <v>36</v>
      </c>
      <c r="AO259" s="5">
        <v>37</v>
      </c>
      <c r="AP259" s="5">
        <v>38</v>
      </c>
      <c r="AQ259" s="97"/>
      <c r="AR259" s="134"/>
      <c r="AS259" s="135"/>
    </row>
    <row r="260" spans="1:45" x14ac:dyDescent="0.2">
      <c r="A260" s="133" t="s">
        <v>25</v>
      </c>
      <c r="B260" s="83" t="s">
        <v>13</v>
      </c>
      <c r="C260" s="43" t="s">
        <v>87</v>
      </c>
      <c r="D260" s="11"/>
      <c r="E260" s="4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61">
        <v>1</v>
      </c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34"/>
      <c r="AN260" s="34"/>
      <c r="AO260" s="34"/>
      <c r="AP260" s="34"/>
      <c r="AQ260" s="7">
        <f t="shared" ref="AQ260:AQ275" si="77">SUM(E260:AP260)</f>
        <v>1</v>
      </c>
      <c r="AR260" s="70">
        <f>34*2</f>
        <v>68</v>
      </c>
      <c r="AS260" s="8">
        <f t="shared" ref="AS260:AS275" si="78">AQ260/AR260</f>
        <v>1.4705882352941176E-2</v>
      </c>
    </row>
    <row r="261" spans="1:45" x14ac:dyDescent="0.2">
      <c r="A261" s="133"/>
      <c r="B261" s="83" t="s">
        <v>27</v>
      </c>
      <c r="C261" s="43" t="s">
        <v>87</v>
      </c>
      <c r="D261" s="11"/>
      <c r="E261" s="4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61">
        <v>1</v>
      </c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34"/>
      <c r="AN261" s="34"/>
      <c r="AO261" s="34"/>
      <c r="AP261" s="34"/>
      <c r="AQ261" s="7">
        <f t="shared" si="77"/>
        <v>1</v>
      </c>
      <c r="AR261" s="70">
        <f>34*3</f>
        <v>102</v>
      </c>
      <c r="AS261" s="8">
        <f t="shared" si="78"/>
        <v>9.8039215686274508E-3</v>
      </c>
    </row>
    <row r="262" spans="1:45" ht="25.5" x14ac:dyDescent="0.2">
      <c r="A262" s="133"/>
      <c r="B262" s="83" t="s">
        <v>105</v>
      </c>
      <c r="C262" s="43" t="s">
        <v>87</v>
      </c>
      <c r="D262" s="14"/>
      <c r="E262" s="4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34"/>
      <c r="AN262" s="34"/>
      <c r="AO262" s="34"/>
      <c r="AP262" s="34"/>
      <c r="AQ262" s="7">
        <f t="shared" si="77"/>
        <v>0</v>
      </c>
      <c r="AR262" s="70">
        <f t="shared" ref="AR262" si="79">34*3</f>
        <v>102</v>
      </c>
      <c r="AS262" s="8">
        <f t="shared" si="78"/>
        <v>0</v>
      </c>
    </row>
    <row r="263" spans="1:45" ht="39" customHeight="1" x14ac:dyDescent="0.2">
      <c r="A263" s="133"/>
      <c r="B263" s="83" t="s">
        <v>88</v>
      </c>
      <c r="C263" s="43" t="s">
        <v>87</v>
      </c>
      <c r="D263" s="11"/>
      <c r="E263" s="18"/>
      <c r="F263" s="18"/>
      <c r="G263" s="18"/>
      <c r="H263" s="35"/>
      <c r="I263" s="33"/>
      <c r="J263" s="61">
        <v>1</v>
      </c>
      <c r="K263" s="18"/>
      <c r="L263" s="18"/>
      <c r="M263" s="18"/>
      <c r="N263" s="61">
        <v>1</v>
      </c>
      <c r="O263" s="18"/>
      <c r="P263" s="18"/>
      <c r="Q263" s="18"/>
      <c r="R263" s="18"/>
      <c r="S263" s="61">
        <v>1</v>
      </c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34"/>
      <c r="AN263" s="34"/>
      <c r="AO263" s="34"/>
      <c r="AP263" s="34"/>
      <c r="AQ263" s="7">
        <f t="shared" si="77"/>
        <v>3</v>
      </c>
      <c r="AR263" s="70">
        <f>34*2</f>
        <v>68</v>
      </c>
      <c r="AS263" s="8">
        <f t="shared" si="78"/>
        <v>4.4117647058823532E-2</v>
      </c>
    </row>
    <row r="264" spans="1:45" x14ac:dyDescent="0.2">
      <c r="A264" s="133"/>
      <c r="B264" s="83" t="s">
        <v>75</v>
      </c>
      <c r="C264" s="43" t="s">
        <v>87</v>
      </c>
      <c r="D264" s="11"/>
      <c r="E264" s="18"/>
      <c r="F264" s="18"/>
      <c r="G264" s="18"/>
      <c r="H264" s="18"/>
      <c r="I264" s="18"/>
      <c r="J264" s="18"/>
      <c r="K264" s="61">
        <v>1</v>
      </c>
      <c r="L264" s="18"/>
      <c r="M264" s="18"/>
      <c r="N264" s="18"/>
      <c r="O264" s="18"/>
      <c r="P264" s="18"/>
      <c r="Q264" s="18"/>
      <c r="R264" s="61">
        <v>1</v>
      </c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34"/>
      <c r="AJ264" s="34"/>
      <c r="AK264" s="18"/>
      <c r="AL264" s="18"/>
      <c r="AM264" s="34"/>
      <c r="AN264" s="34"/>
      <c r="AO264" s="34"/>
      <c r="AP264" s="34"/>
      <c r="AQ264" s="7">
        <f t="shared" si="77"/>
        <v>2</v>
      </c>
      <c r="AR264" s="70">
        <f t="shared" ref="AR264:AR265" si="80">34*2</f>
        <v>68</v>
      </c>
      <c r="AS264" s="8">
        <f t="shared" si="78"/>
        <v>2.9411764705882353E-2</v>
      </c>
    </row>
    <row r="265" spans="1:45" ht="27" customHeight="1" x14ac:dyDescent="0.2">
      <c r="A265" s="133"/>
      <c r="B265" s="83" t="s">
        <v>76</v>
      </c>
      <c r="C265" s="43" t="s">
        <v>87</v>
      </c>
      <c r="D265" s="14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61">
        <v>1</v>
      </c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34"/>
      <c r="AJ265" s="34"/>
      <c r="AK265" s="18"/>
      <c r="AL265" s="18"/>
      <c r="AM265" s="34"/>
      <c r="AN265" s="34"/>
      <c r="AO265" s="34"/>
      <c r="AP265" s="34"/>
      <c r="AQ265" s="7">
        <f t="shared" si="77"/>
        <v>1</v>
      </c>
      <c r="AR265" s="70">
        <f t="shared" si="80"/>
        <v>68</v>
      </c>
      <c r="AS265" s="8">
        <f t="shared" si="78"/>
        <v>1.4705882352941176E-2</v>
      </c>
    </row>
    <row r="266" spans="1:45" x14ac:dyDescent="0.2">
      <c r="A266" s="133"/>
      <c r="B266" s="83" t="s">
        <v>35</v>
      </c>
      <c r="C266" s="43" t="s">
        <v>87</v>
      </c>
      <c r="D266" s="11"/>
      <c r="E266" s="4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34"/>
      <c r="AJ266" s="34"/>
      <c r="AK266" s="18"/>
      <c r="AL266" s="18"/>
      <c r="AM266" s="34"/>
      <c r="AN266" s="34"/>
      <c r="AO266" s="34"/>
      <c r="AP266" s="34"/>
      <c r="AQ266" s="7">
        <f t="shared" si="77"/>
        <v>0</v>
      </c>
      <c r="AR266" s="70">
        <f>34*1</f>
        <v>34</v>
      </c>
      <c r="AS266" s="8">
        <f t="shared" si="78"/>
        <v>0</v>
      </c>
    </row>
    <row r="267" spans="1:45" x14ac:dyDescent="0.2">
      <c r="A267" s="133"/>
      <c r="B267" s="83" t="s">
        <v>34</v>
      </c>
      <c r="C267" s="43" t="s">
        <v>87</v>
      </c>
      <c r="D267" s="11"/>
      <c r="E267" s="4"/>
      <c r="F267" s="18"/>
      <c r="G267" s="18"/>
      <c r="H267" s="18"/>
      <c r="I267" s="18"/>
      <c r="J267" s="18"/>
      <c r="K267" s="18"/>
      <c r="L267" s="18"/>
      <c r="M267" s="18"/>
      <c r="N267" s="18"/>
      <c r="O267" s="61">
        <v>1</v>
      </c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34"/>
      <c r="AJ267" s="34"/>
      <c r="AK267" s="18"/>
      <c r="AL267" s="18"/>
      <c r="AM267" s="34"/>
      <c r="AN267" s="34"/>
      <c r="AO267" s="34"/>
      <c r="AP267" s="34"/>
      <c r="AQ267" s="7">
        <f t="shared" si="77"/>
        <v>1</v>
      </c>
      <c r="AR267" s="70">
        <f>34*2</f>
        <v>68</v>
      </c>
      <c r="AS267" s="8">
        <f t="shared" si="78"/>
        <v>1.4705882352941176E-2</v>
      </c>
    </row>
    <row r="268" spans="1:45" x14ac:dyDescent="0.2">
      <c r="A268" s="133"/>
      <c r="B268" s="82" t="s">
        <v>37</v>
      </c>
      <c r="C268" s="43" t="s">
        <v>87</v>
      </c>
      <c r="D268" s="11"/>
      <c r="E268" s="4"/>
      <c r="F268" s="18"/>
      <c r="G268" s="18"/>
      <c r="H268" s="18"/>
      <c r="I268" s="18"/>
      <c r="J268" s="18"/>
      <c r="K268" s="61">
        <v>1</v>
      </c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34"/>
      <c r="AJ268" s="34"/>
      <c r="AK268" s="18"/>
      <c r="AL268" s="18"/>
      <c r="AM268" s="34"/>
      <c r="AN268" s="34"/>
      <c r="AO268" s="34"/>
      <c r="AP268" s="34"/>
      <c r="AQ268" s="7">
        <f t="shared" si="77"/>
        <v>1</v>
      </c>
      <c r="AR268" s="70">
        <f>34*1</f>
        <v>34</v>
      </c>
      <c r="AS268" s="8">
        <f t="shared" si="78"/>
        <v>2.9411764705882353E-2</v>
      </c>
    </row>
    <row r="269" spans="1:45" x14ac:dyDescent="0.2">
      <c r="A269" s="133"/>
      <c r="B269" s="82" t="s">
        <v>29</v>
      </c>
      <c r="C269" s="43" t="s">
        <v>87</v>
      </c>
      <c r="D269" s="11"/>
      <c r="E269" s="4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34"/>
      <c r="AJ269" s="34"/>
      <c r="AK269" s="18"/>
      <c r="AL269" s="18"/>
      <c r="AM269" s="34"/>
      <c r="AN269" s="34"/>
      <c r="AO269" s="34"/>
      <c r="AP269" s="34"/>
      <c r="AQ269" s="7">
        <f t="shared" si="77"/>
        <v>0</v>
      </c>
      <c r="AR269" s="70">
        <f t="shared" ref="AR269" si="81">34*1</f>
        <v>34</v>
      </c>
      <c r="AS269" s="8">
        <f t="shared" si="78"/>
        <v>0</v>
      </c>
    </row>
    <row r="270" spans="1:45" x14ac:dyDescent="0.2">
      <c r="A270" s="133"/>
      <c r="B270" s="83" t="s">
        <v>28</v>
      </c>
      <c r="C270" s="43" t="s">
        <v>87</v>
      </c>
      <c r="D270" s="11"/>
      <c r="E270" s="4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34"/>
      <c r="AJ270" s="34"/>
      <c r="AK270" s="18"/>
      <c r="AL270" s="18"/>
      <c r="AM270" s="34"/>
      <c r="AN270" s="34"/>
      <c r="AO270" s="34"/>
      <c r="AP270" s="34"/>
      <c r="AQ270" s="7">
        <f t="shared" si="77"/>
        <v>0</v>
      </c>
      <c r="AR270" s="70">
        <f>34*2</f>
        <v>68</v>
      </c>
      <c r="AS270" s="8">
        <f t="shared" si="78"/>
        <v>0</v>
      </c>
    </row>
    <row r="271" spans="1:45" x14ac:dyDescent="0.2">
      <c r="A271" s="133"/>
      <c r="B271" s="83" t="s">
        <v>32</v>
      </c>
      <c r="C271" s="43" t="s">
        <v>87</v>
      </c>
      <c r="D271" s="11"/>
      <c r="E271" s="4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34"/>
      <c r="AJ271" s="34"/>
      <c r="AK271" s="18"/>
      <c r="AL271" s="18"/>
      <c r="AM271" s="34"/>
      <c r="AN271" s="34"/>
      <c r="AO271" s="34"/>
      <c r="AP271" s="34"/>
      <c r="AQ271" s="7">
        <f t="shared" si="77"/>
        <v>0</v>
      </c>
      <c r="AR271" s="70">
        <f>34*4</f>
        <v>136</v>
      </c>
      <c r="AS271" s="8">
        <f t="shared" si="78"/>
        <v>0</v>
      </c>
    </row>
    <row r="272" spans="1:45" x14ac:dyDescent="0.2">
      <c r="A272" s="133"/>
      <c r="B272" s="83" t="s">
        <v>30</v>
      </c>
      <c r="C272" s="43" t="s">
        <v>87</v>
      </c>
      <c r="D272" s="11"/>
      <c r="E272" s="4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34"/>
      <c r="AJ272" s="34"/>
      <c r="AK272" s="18"/>
      <c r="AL272" s="18"/>
      <c r="AM272" s="34"/>
      <c r="AN272" s="34"/>
      <c r="AO272" s="34"/>
      <c r="AP272" s="34"/>
      <c r="AQ272" s="7">
        <f t="shared" si="77"/>
        <v>0</v>
      </c>
      <c r="AR272" s="70">
        <f>34*1</f>
        <v>34</v>
      </c>
      <c r="AS272" s="8">
        <f t="shared" si="78"/>
        <v>0</v>
      </c>
    </row>
    <row r="273" spans="1:45" ht="45" customHeight="1" x14ac:dyDescent="0.2">
      <c r="A273" s="133"/>
      <c r="B273" s="82" t="s">
        <v>82</v>
      </c>
      <c r="C273" s="43" t="s">
        <v>87</v>
      </c>
      <c r="D273" s="11"/>
      <c r="E273" s="4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34"/>
      <c r="AJ273" s="34"/>
      <c r="AK273" s="18"/>
      <c r="AL273" s="18"/>
      <c r="AM273" s="34"/>
      <c r="AN273" s="34"/>
      <c r="AO273" s="34"/>
      <c r="AP273" s="34"/>
      <c r="AQ273" s="7">
        <f t="shared" si="77"/>
        <v>0</v>
      </c>
      <c r="AR273" s="70">
        <f t="shared" ref="AR273" si="82">34*1</f>
        <v>34</v>
      </c>
      <c r="AS273" s="8">
        <f t="shared" si="78"/>
        <v>0</v>
      </c>
    </row>
    <row r="274" spans="1:45" ht="12.75" customHeight="1" x14ac:dyDescent="0.2">
      <c r="A274" s="133"/>
      <c r="B274" s="82" t="s">
        <v>57</v>
      </c>
      <c r="C274" s="43" t="s">
        <v>87</v>
      </c>
      <c r="D274" s="11"/>
      <c r="E274" s="4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34"/>
      <c r="AJ274" s="34"/>
      <c r="AK274" s="18"/>
      <c r="AL274" s="18"/>
      <c r="AM274" s="34"/>
      <c r="AN274" s="34"/>
      <c r="AO274" s="34"/>
      <c r="AP274" s="34"/>
      <c r="AQ274" s="7">
        <f t="shared" si="77"/>
        <v>0</v>
      </c>
      <c r="AR274" s="70">
        <f>34*2</f>
        <v>68</v>
      </c>
      <c r="AS274" s="8">
        <f t="shared" si="78"/>
        <v>0</v>
      </c>
    </row>
    <row r="275" spans="1:45" ht="28.5" customHeight="1" x14ac:dyDescent="0.2">
      <c r="A275" s="133"/>
      <c r="B275" s="82" t="s">
        <v>89</v>
      </c>
      <c r="C275" s="84" t="s">
        <v>87</v>
      </c>
      <c r="D275" s="11"/>
      <c r="E275" s="4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34"/>
      <c r="AJ275" s="34"/>
      <c r="AK275" s="18"/>
      <c r="AL275" s="18"/>
      <c r="AM275" s="34"/>
      <c r="AN275" s="34"/>
      <c r="AO275" s="34"/>
      <c r="AP275" s="34"/>
      <c r="AQ275" s="7">
        <f t="shared" si="77"/>
        <v>0</v>
      </c>
      <c r="AR275" s="70">
        <f>34*1</f>
        <v>34</v>
      </c>
      <c r="AS275" s="8">
        <f t="shared" si="78"/>
        <v>0</v>
      </c>
    </row>
    <row r="276" spans="1:45" ht="23.25" customHeight="1" x14ac:dyDescent="0.2">
      <c r="A276" s="56"/>
      <c r="B276" s="57"/>
      <c r="C276" s="57"/>
      <c r="D276" s="57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6"/>
      <c r="AN276" s="56"/>
      <c r="AO276" s="56"/>
      <c r="AP276" s="56"/>
      <c r="AQ276" s="56"/>
      <c r="AR276" s="56"/>
      <c r="AS276" s="56"/>
    </row>
    <row r="277" spans="1:45" ht="124.5" customHeight="1" x14ac:dyDescent="0.2">
      <c r="A277" s="137" t="s">
        <v>42</v>
      </c>
      <c r="B277" s="138"/>
      <c r="C277" s="138"/>
      <c r="D277" s="139"/>
      <c r="E277" s="95" t="s">
        <v>40</v>
      </c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134" t="s">
        <v>20</v>
      </c>
      <c r="AR277" s="134" t="s">
        <v>22</v>
      </c>
      <c r="AS277" s="135" t="s">
        <v>21</v>
      </c>
    </row>
    <row r="278" spans="1:45" ht="12" customHeight="1" x14ac:dyDescent="0.2">
      <c r="A278" s="114" t="s">
        <v>0</v>
      </c>
      <c r="B278" s="131"/>
      <c r="C278" s="131"/>
      <c r="D278" s="14" t="s">
        <v>18</v>
      </c>
      <c r="E278" s="94" t="s">
        <v>1</v>
      </c>
      <c r="F278" s="94"/>
      <c r="G278" s="94"/>
      <c r="H278" s="94"/>
      <c r="I278" s="94" t="s">
        <v>2</v>
      </c>
      <c r="J278" s="94"/>
      <c r="K278" s="94"/>
      <c r="L278" s="94"/>
      <c r="M278" s="94" t="s">
        <v>3</v>
      </c>
      <c r="N278" s="94"/>
      <c r="O278" s="94"/>
      <c r="P278" s="94"/>
      <c r="Q278" s="94" t="s">
        <v>4</v>
      </c>
      <c r="R278" s="94"/>
      <c r="S278" s="94"/>
      <c r="T278" s="94"/>
      <c r="U278" s="94" t="s">
        <v>5</v>
      </c>
      <c r="V278" s="94"/>
      <c r="W278" s="94"/>
      <c r="X278" s="94" t="s">
        <v>6</v>
      </c>
      <c r="Y278" s="94"/>
      <c r="Z278" s="94"/>
      <c r="AA278" s="94"/>
      <c r="AB278" s="94" t="s">
        <v>7</v>
      </c>
      <c r="AC278" s="94"/>
      <c r="AD278" s="94"/>
      <c r="AE278" s="94" t="s">
        <v>8</v>
      </c>
      <c r="AF278" s="94"/>
      <c r="AG278" s="94"/>
      <c r="AH278" s="94"/>
      <c r="AI278" s="94"/>
      <c r="AJ278" s="94" t="s">
        <v>9</v>
      </c>
      <c r="AK278" s="94"/>
      <c r="AL278" s="94"/>
      <c r="AM278" s="94" t="s">
        <v>10</v>
      </c>
      <c r="AN278" s="94"/>
      <c r="AO278" s="94"/>
      <c r="AP278" s="94"/>
      <c r="AQ278" s="134"/>
      <c r="AR278" s="134"/>
      <c r="AS278" s="135"/>
    </row>
    <row r="279" spans="1:45" hidden="1" x14ac:dyDescent="0.2">
      <c r="A279" s="116"/>
      <c r="B279" s="132"/>
      <c r="C279" s="132"/>
      <c r="D279" s="14" t="s">
        <v>19</v>
      </c>
      <c r="E279" s="5">
        <v>1</v>
      </c>
      <c r="F279" s="5">
        <v>2</v>
      </c>
      <c r="G279" s="5">
        <v>3</v>
      </c>
      <c r="H279" s="5">
        <v>4</v>
      </c>
      <c r="I279" s="5">
        <v>5</v>
      </c>
      <c r="J279" s="5">
        <v>6</v>
      </c>
      <c r="K279" s="5">
        <v>7</v>
      </c>
      <c r="L279" s="5">
        <v>8</v>
      </c>
      <c r="M279" s="5">
        <v>9</v>
      </c>
      <c r="N279" s="5">
        <v>10</v>
      </c>
      <c r="O279" s="5">
        <v>11</v>
      </c>
      <c r="P279" s="5">
        <v>12</v>
      </c>
      <c r="Q279" s="5">
        <v>13</v>
      </c>
      <c r="R279" s="5">
        <v>14</v>
      </c>
      <c r="S279" s="5">
        <v>15</v>
      </c>
      <c r="T279" s="5">
        <v>16</v>
      </c>
      <c r="U279" s="5">
        <v>17</v>
      </c>
      <c r="V279" s="5">
        <v>18</v>
      </c>
      <c r="W279" s="5">
        <v>19</v>
      </c>
      <c r="X279" s="5">
        <v>20</v>
      </c>
      <c r="Y279" s="5">
        <v>21</v>
      </c>
      <c r="Z279" s="5">
        <v>22</v>
      </c>
      <c r="AA279" s="5">
        <v>23</v>
      </c>
      <c r="AB279" s="5">
        <v>24</v>
      </c>
      <c r="AC279" s="5">
        <v>25</v>
      </c>
      <c r="AD279" s="5">
        <v>26</v>
      </c>
      <c r="AE279" s="5">
        <v>27</v>
      </c>
      <c r="AF279" s="5">
        <v>28</v>
      </c>
      <c r="AG279" s="5">
        <v>29</v>
      </c>
      <c r="AH279" s="5">
        <v>30</v>
      </c>
      <c r="AI279" s="5">
        <v>31</v>
      </c>
      <c r="AJ279" s="5">
        <v>32</v>
      </c>
      <c r="AK279" s="5">
        <v>33</v>
      </c>
      <c r="AL279" s="5">
        <v>34</v>
      </c>
      <c r="AM279" s="5">
        <v>35</v>
      </c>
      <c r="AN279" s="5">
        <v>36</v>
      </c>
      <c r="AO279" s="5">
        <v>37</v>
      </c>
      <c r="AP279" s="5">
        <v>38</v>
      </c>
      <c r="AQ279" s="134"/>
      <c r="AR279" s="134"/>
      <c r="AS279" s="135"/>
    </row>
    <row r="280" spans="1:45" x14ac:dyDescent="0.2">
      <c r="A280" s="133" t="s">
        <v>25</v>
      </c>
      <c r="B280" s="83" t="s">
        <v>13</v>
      </c>
      <c r="C280" s="47" t="s">
        <v>90</v>
      </c>
      <c r="D280" s="11"/>
      <c r="E280" s="18"/>
      <c r="F280" s="18"/>
      <c r="G280" s="61">
        <v>1</v>
      </c>
      <c r="H280" s="18"/>
      <c r="I280" s="18"/>
      <c r="J280" s="18"/>
      <c r="K280" s="18"/>
      <c r="L280" s="18"/>
      <c r="M280" s="18"/>
      <c r="N280" s="18"/>
      <c r="O280" s="18"/>
      <c r="P280" s="86">
        <v>1</v>
      </c>
      <c r="Q280" s="87">
        <v>1</v>
      </c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34"/>
      <c r="AN280" s="34"/>
      <c r="AO280" s="34"/>
      <c r="AP280" s="34"/>
      <c r="AQ280" s="7">
        <f t="shared" ref="AQ280:AQ294" si="83">SUM(E280:AP280)</f>
        <v>3</v>
      </c>
      <c r="AR280" s="70">
        <f>34*2</f>
        <v>68</v>
      </c>
      <c r="AS280" s="8">
        <f t="shared" ref="AS280:AS294" si="84">AQ280/AR280</f>
        <v>4.4117647058823532E-2</v>
      </c>
    </row>
    <row r="281" spans="1:45" x14ac:dyDescent="0.2">
      <c r="A281" s="133"/>
      <c r="B281" s="83" t="s">
        <v>27</v>
      </c>
      <c r="C281" s="47" t="s">
        <v>90</v>
      </c>
      <c r="D281" s="11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61">
        <v>1</v>
      </c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34"/>
      <c r="AN281" s="34"/>
      <c r="AO281" s="34"/>
      <c r="AP281" s="34"/>
      <c r="AQ281" s="7">
        <f t="shared" si="83"/>
        <v>1</v>
      </c>
      <c r="AR281" s="70">
        <f>34*3</f>
        <v>102</v>
      </c>
      <c r="AS281" s="8">
        <f t="shared" si="84"/>
        <v>9.8039215686274508E-3</v>
      </c>
    </row>
    <row r="282" spans="1:45" ht="25.5" x14ac:dyDescent="0.2">
      <c r="A282" s="133"/>
      <c r="B282" s="83" t="s">
        <v>105</v>
      </c>
      <c r="C282" s="47" t="s">
        <v>90</v>
      </c>
      <c r="D282" s="14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34"/>
      <c r="AN282" s="34"/>
      <c r="AO282" s="34"/>
      <c r="AP282" s="34"/>
      <c r="AQ282" s="7">
        <f t="shared" si="83"/>
        <v>0</v>
      </c>
      <c r="AR282" s="70">
        <f t="shared" ref="AR282" si="85">34*3</f>
        <v>102</v>
      </c>
      <c r="AS282" s="8">
        <f t="shared" si="84"/>
        <v>0</v>
      </c>
    </row>
    <row r="283" spans="1:45" ht="39.75" customHeight="1" x14ac:dyDescent="0.2">
      <c r="A283" s="133"/>
      <c r="B283" s="83" t="s">
        <v>88</v>
      </c>
      <c r="C283" s="47" t="s">
        <v>90</v>
      </c>
      <c r="D283" s="11"/>
      <c r="E283" s="18"/>
      <c r="F283" s="18"/>
      <c r="G283" s="18"/>
      <c r="H283" s="35"/>
      <c r="I283" s="33"/>
      <c r="J283" s="61">
        <v>1</v>
      </c>
      <c r="K283" s="18"/>
      <c r="L283" s="18"/>
      <c r="M283" s="18"/>
      <c r="N283" s="61">
        <v>1</v>
      </c>
      <c r="O283" s="18"/>
      <c r="P283" s="18"/>
      <c r="Q283" s="18"/>
      <c r="R283" s="18"/>
      <c r="S283" s="61">
        <v>1</v>
      </c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34"/>
      <c r="AN283" s="34"/>
      <c r="AO283" s="34"/>
      <c r="AP283" s="34"/>
      <c r="AQ283" s="7">
        <f t="shared" si="83"/>
        <v>3</v>
      </c>
      <c r="AR283" s="70">
        <f>34*4</f>
        <v>136</v>
      </c>
      <c r="AS283" s="8">
        <f t="shared" si="84"/>
        <v>2.2058823529411766E-2</v>
      </c>
    </row>
    <row r="284" spans="1:45" x14ac:dyDescent="0.2">
      <c r="A284" s="133"/>
      <c r="B284" s="83" t="s">
        <v>75</v>
      </c>
      <c r="C284" s="47" t="s">
        <v>90</v>
      </c>
      <c r="D284" s="11"/>
      <c r="E284" s="18"/>
      <c r="F284" s="18"/>
      <c r="G284" s="18"/>
      <c r="H284" s="18"/>
      <c r="I284" s="18"/>
      <c r="J284" s="18"/>
      <c r="K284" s="61">
        <v>1</v>
      </c>
      <c r="L284" s="18"/>
      <c r="M284" s="18"/>
      <c r="N284" s="18"/>
      <c r="O284" s="18"/>
      <c r="P284" s="18"/>
      <c r="Q284" s="18"/>
      <c r="R284" s="61">
        <v>1</v>
      </c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34"/>
      <c r="AJ284" s="34"/>
      <c r="AK284" s="18"/>
      <c r="AL284" s="18"/>
      <c r="AM284" s="34"/>
      <c r="AN284" s="34"/>
      <c r="AO284" s="34"/>
      <c r="AP284" s="34"/>
      <c r="AQ284" s="7">
        <f t="shared" si="83"/>
        <v>2</v>
      </c>
      <c r="AR284" s="70">
        <f>34*3</f>
        <v>102</v>
      </c>
      <c r="AS284" s="8">
        <f t="shared" si="84"/>
        <v>1.9607843137254902E-2</v>
      </c>
    </row>
    <row r="285" spans="1:45" ht="28.5" customHeight="1" x14ac:dyDescent="0.2">
      <c r="A285" s="133"/>
      <c r="B285" s="83" t="s">
        <v>76</v>
      </c>
      <c r="C285" s="47" t="s">
        <v>90</v>
      </c>
      <c r="D285" s="11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61">
        <v>1</v>
      </c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34"/>
      <c r="AJ285" s="34"/>
      <c r="AK285" s="18"/>
      <c r="AL285" s="18"/>
      <c r="AM285" s="34"/>
      <c r="AN285" s="34"/>
      <c r="AO285" s="34"/>
      <c r="AP285" s="34"/>
      <c r="AQ285" s="7">
        <f t="shared" si="83"/>
        <v>1</v>
      </c>
      <c r="AR285" s="70">
        <f>34*1</f>
        <v>34</v>
      </c>
      <c r="AS285" s="8">
        <f t="shared" si="84"/>
        <v>2.9411764705882353E-2</v>
      </c>
    </row>
    <row r="286" spans="1:45" x14ac:dyDescent="0.2">
      <c r="A286" s="133"/>
      <c r="B286" s="83" t="s">
        <v>35</v>
      </c>
      <c r="C286" s="47" t="s">
        <v>90</v>
      </c>
      <c r="D286" s="11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34"/>
      <c r="AJ286" s="34"/>
      <c r="AK286" s="18"/>
      <c r="AL286" s="18"/>
      <c r="AM286" s="34"/>
      <c r="AN286" s="34"/>
      <c r="AO286" s="34"/>
      <c r="AP286" s="34"/>
      <c r="AQ286" s="7">
        <f t="shared" si="83"/>
        <v>0</v>
      </c>
      <c r="AR286" s="70">
        <f t="shared" ref="AR286" si="86">34*1</f>
        <v>34</v>
      </c>
      <c r="AS286" s="8">
        <f t="shared" si="84"/>
        <v>0</v>
      </c>
    </row>
    <row r="287" spans="1:45" x14ac:dyDescent="0.2">
      <c r="A287" s="133"/>
      <c r="B287" s="83" t="s">
        <v>34</v>
      </c>
      <c r="C287" s="47" t="s">
        <v>90</v>
      </c>
      <c r="D287" s="11"/>
      <c r="E287" s="18"/>
      <c r="F287" s="18"/>
      <c r="G287" s="18"/>
      <c r="H287" s="18"/>
      <c r="I287" s="18"/>
      <c r="J287" s="61">
        <v>1</v>
      </c>
      <c r="K287" s="18"/>
      <c r="L287" s="18"/>
      <c r="M287" s="18"/>
      <c r="N287" s="18"/>
      <c r="O287" s="18"/>
      <c r="P287" s="18"/>
      <c r="Q287" s="61">
        <v>1</v>
      </c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34"/>
      <c r="AJ287" s="34"/>
      <c r="AK287" s="18"/>
      <c r="AL287" s="18"/>
      <c r="AM287" s="34"/>
      <c r="AN287" s="34"/>
      <c r="AO287" s="34"/>
      <c r="AP287" s="34"/>
      <c r="AQ287" s="7">
        <f t="shared" si="83"/>
        <v>2</v>
      </c>
      <c r="AR287" s="70">
        <f>34*2</f>
        <v>68</v>
      </c>
      <c r="AS287" s="8">
        <f t="shared" si="84"/>
        <v>2.9411764705882353E-2</v>
      </c>
    </row>
    <row r="288" spans="1:45" x14ac:dyDescent="0.2">
      <c r="A288" s="133"/>
      <c r="B288" s="82" t="s">
        <v>37</v>
      </c>
      <c r="C288" s="47" t="s">
        <v>90</v>
      </c>
      <c r="D288" s="11"/>
      <c r="E288" s="18"/>
      <c r="F288" s="18"/>
      <c r="G288" s="18"/>
      <c r="H288" s="18"/>
      <c r="I288" s="18"/>
      <c r="J288" s="18"/>
      <c r="K288" s="61">
        <v>1</v>
      </c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34"/>
      <c r="AJ288" s="34"/>
      <c r="AK288" s="18"/>
      <c r="AL288" s="18"/>
      <c r="AM288" s="34"/>
      <c r="AN288" s="34"/>
      <c r="AO288" s="34"/>
      <c r="AP288" s="34"/>
      <c r="AQ288" s="7">
        <f t="shared" si="83"/>
        <v>1</v>
      </c>
      <c r="AR288" s="70">
        <f>34*1</f>
        <v>34</v>
      </c>
      <c r="AS288" s="8">
        <f t="shared" si="84"/>
        <v>2.9411764705882353E-2</v>
      </c>
    </row>
    <row r="289" spans="1:45" x14ac:dyDescent="0.2">
      <c r="A289" s="133"/>
      <c r="B289" s="82" t="s">
        <v>29</v>
      </c>
      <c r="C289" s="47" t="s">
        <v>90</v>
      </c>
      <c r="D289" s="11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34"/>
      <c r="AJ289" s="34"/>
      <c r="AK289" s="18"/>
      <c r="AL289" s="18"/>
      <c r="AM289" s="34"/>
      <c r="AN289" s="34"/>
      <c r="AO289" s="34"/>
      <c r="AP289" s="34"/>
      <c r="AQ289" s="7">
        <f t="shared" si="83"/>
        <v>0</v>
      </c>
      <c r="AR289" s="70">
        <f t="shared" ref="AR289" si="87">34*1</f>
        <v>34</v>
      </c>
      <c r="AS289" s="8">
        <f t="shared" si="84"/>
        <v>0</v>
      </c>
    </row>
    <row r="290" spans="1:45" x14ac:dyDescent="0.2">
      <c r="A290" s="133"/>
      <c r="B290" s="83" t="s">
        <v>28</v>
      </c>
      <c r="C290" s="47" t="s">
        <v>90</v>
      </c>
      <c r="D290" s="11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34"/>
      <c r="AJ290" s="34"/>
      <c r="AK290" s="18"/>
      <c r="AL290" s="18"/>
      <c r="AM290" s="34"/>
      <c r="AN290" s="34"/>
      <c r="AO290" s="34"/>
      <c r="AP290" s="34"/>
      <c r="AQ290" s="7">
        <f t="shared" si="83"/>
        <v>0</v>
      </c>
      <c r="AR290" s="72">
        <f>34*2</f>
        <v>68</v>
      </c>
      <c r="AS290" s="8">
        <f t="shared" si="84"/>
        <v>0</v>
      </c>
    </row>
    <row r="291" spans="1:45" x14ac:dyDescent="0.2">
      <c r="A291" s="133"/>
      <c r="B291" s="83" t="s">
        <v>32</v>
      </c>
      <c r="C291" s="47" t="s">
        <v>90</v>
      </c>
      <c r="D291" s="11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34"/>
      <c r="AJ291" s="34"/>
      <c r="AK291" s="18"/>
      <c r="AL291" s="18"/>
      <c r="AM291" s="34"/>
      <c r="AN291" s="34"/>
      <c r="AO291" s="34"/>
      <c r="AP291" s="34"/>
      <c r="AQ291" s="7">
        <f t="shared" si="83"/>
        <v>0</v>
      </c>
      <c r="AR291" s="72">
        <f>34*1.5</f>
        <v>51</v>
      </c>
      <c r="AS291" s="8">
        <f t="shared" si="84"/>
        <v>0</v>
      </c>
    </row>
    <row r="292" spans="1:45" x14ac:dyDescent="0.2">
      <c r="A292" s="133"/>
      <c r="B292" s="83" t="s">
        <v>30</v>
      </c>
      <c r="C292" s="47" t="s">
        <v>90</v>
      </c>
      <c r="D292" s="11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34"/>
      <c r="AJ292" s="34"/>
      <c r="AK292" s="18"/>
      <c r="AL292" s="18"/>
      <c r="AM292" s="34"/>
      <c r="AN292" s="34"/>
      <c r="AO292" s="34"/>
      <c r="AP292" s="34"/>
      <c r="AQ292" s="7">
        <f t="shared" si="83"/>
        <v>0</v>
      </c>
      <c r="AR292" s="70">
        <f>34*1</f>
        <v>34</v>
      </c>
      <c r="AS292" s="8">
        <f t="shared" si="84"/>
        <v>0</v>
      </c>
    </row>
    <row r="293" spans="1:45" ht="37.5" customHeight="1" x14ac:dyDescent="0.2">
      <c r="A293" s="133"/>
      <c r="B293" s="82" t="s">
        <v>82</v>
      </c>
      <c r="C293" s="47" t="s">
        <v>90</v>
      </c>
      <c r="D293" s="11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34"/>
      <c r="AJ293" s="34"/>
      <c r="AK293" s="18"/>
      <c r="AL293" s="18"/>
      <c r="AM293" s="34"/>
      <c r="AN293" s="34"/>
      <c r="AO293" s="34"/>
      <c r="AP293" s="34"/>
      <c r="AQ293" s="7">
        <f t="shared" si="83"/>
        <v>0</v>
      </c>
      <c r="AR293" s="70">
        <f t="shared" ref="AR293" si="88">34*1</f>
        <v>34</v>
      </c>
      <c r="AS293" s="8">
        <f t="shared" si="84"/>
        <v>0</v>
      </c>
    </row>
    <row r="294" spans="1:45" ht="29.25" customHeight="1" x14ac:dyDescent="0.2">
      <c r="A294" s="133"/>
      <c r="B294" s="82" t="s">
        <v>57</v>
      </c>
      <c r="C294" s="47" t="s">
        <v>90</v>
      </c>
      <c r="D294" s="11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34"/>
      <c r="AJ294" s="34"/>
      <c r="AK294" s="18"/>
      <c r="AL294" s="18"/>
      <c r="AM294" s="34"/>
      <c r="AN294" s="34"/>
      <c r="AO294" s="34"/>
      <c r="AP294" s="34"/>
      <c r="AQ294" s="7">
        <f t="shared" si="83"/>
        <v>0</v>
      </c>
      <c r="AR294" s="70">
        <f>34*2</f>
        <v>68</v>
      </c>
      <c r="AS294" s="8">
        <f t="shared" si="84"/>
        <v>0</v>
      </c>
    </row>
    <row r="295" spans="1:45" ht="18.75" customHeight="1" x14ac:dyDescent="0.2">
      <c r="A295" s="56"/>
      <c r="B295" s="57"/>
      <c r="C295" s="57"/>
      <c r="D295" s="57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6"/>
      <c r="AN295" s="56"/>
      <c r="AO295" s="56"/>
      <c r="AP295" s="56"/>
      <c r="AQ295" s="56"/>
      <c r="AR295" s="56"/>
      <c r="AS295" s="56"/>
    </row>
  </sheetData>
  <mergeCells count="302">
    <mergeCell ref="C1:D1"/>
    <mergeCell ref="A260:A275"/>
    <mergeCell ref="B234:B235"/>
    <mergeCell ref="B236:B237"/>
    <mergeCell ref="B238:B239"/>
    <mergeCell ref="B240:B241"/>
    <mergeCell ref="A258:C259"/>
    <mergeCell ref="A257:D257"/>
    <mergeCell ref="B242:B243"/>
    <mergeCell ref="B244:B245"/>
    <mergeCell ref="B246:B247"/>
    <mergeCell ref="B248:B249"/>
    <mergeCell ref="B250:B251"/>
    <mergeCell ref="B252:B253"/>
    <mergeCell ref="B254:B255"/>
    <mergeCell ref="B182:B183"/>
    <mergeCell ref="B188:B189"/>
    <mergeCell ref="B208:B209"/>
    <mergeCell ref="B210:B211"/>
    <mergeCell ref="B212:B213"/>
    <mergeCell ref="B214:B215"/>
    <mergeCell ref="B216:B217"/>
    <mergeCell ref="B230:B231"/>
    <mergeCell ref="B232:B233"/>
    <mergeCell ref="B120:B122"/>
    <mergeCell ref="B123:B125"/>
    <mergeCell ref="B126:B128"/>
    <mergeCell ref="B144:B146"/>
    <mergeCell ref="B147:B149"/>
    <mergeCell ref="B178:B179"/>
    <mergeCell ref="B180:B181"/>
    <mergeCell ref="B168:B169"/>
    <mergeCell ref="B170:B171"/>
    <mergeCell ref="B172:B173"/>
    <mergeCell ref="B174:B175"/>
    <mergeCell ref="B176:B177"/>
    <mergeCell ref="B160:B161"/>
    <mergeCell ref="B162:B163"/>
    <mergeCell ref="B164:B165"/>
    <mergeCell ref="B166:B167"/>
    <mergeCell ref="B154:B155"/>
    <mergeCell ref="B129:B131"/>
    <mergeCell ref="B132:B134"/>
    <mergeCell ref="B135:B137"/>
    <mergeCell ref="B138:B140"/>
    <mergeCell ref="B141:B143"/>
    <mergeCell ref="B45:B46"/>
    <mergeCell ref="B47:B48"/>
    <mergeCell ref="B49:B50"/>
    <mergeCell ref="B51:B52"/>
    <mergeCell ref="A89:C90"/>
    <mergeCell ref="B53:B54"/>
    <mergeCell ref="B55:B56"/>
    <mergeCell ref="B57:B58"/>
    <mergeCell ref="B61:B62"/>
    <mergeCell ref="B69:B70"/>
    <mergeCell ref="AB115:AD115"/>
    <mergeCell ref="AE115:AI115"/>
    <mergeCell ref="AQ114:AQ116"/>
    <mergeCell ref="AQ29:AQ31"/>
    <mergeCell ref="AM115:AP115"/>
    <mergeCell ref="A154:A183"/>
    <mergeCell ref="B156:B157"/>
    <mergeCell ref="B158:B159"/>
    <mergeCell ref="A117:A149"/>
    <mergeCell ref="B117:B119"/>
    <mergeCell ref="Q43:T43"/>
    <mergeCell ref="U43:W43"/>
    <mergeCell ref="E42:AP42"/>
    <mergeCell ref="X43:AA43"/>
    <mergeCell ref="AB43:AD43"/>
    <mergeCell ref="AE43:AI43"/>
    <mergeCell ref="AJ43:AL43"/>
    <mergeCell ref="AM43:AP43"/>
    <mergeCell ref="A42:D42"/>
    <mergeCell ref="B59:B60"/>
    <mergeCell ref="A88:D88"/>
    <mergeCell ref="A114:D114"/>
    <mergeCell ref="E114:AP114"/>
    <mergeCell ref="A45:A62"/>
    <mergeCell ref="A12:A27"/>
    <mergeCell ref="B12:B13"/>
    <mergeCell ref="B14:B15"/>
    <mergeCell ref="B16:B17"/>
    <mergeCell ref="AC3:AM5"/>
    <mergeCell ref="A7:B7"/>
    <mergeCell ref="C7:D7"/>
    <mergeCell ref="A113:D113"/>
    <mergeCell ref="B105:B106"/>
    <mergeCell ref="B107:B108"/>
    <mergeCell ref="B109:B110"/>
    <mergeCell ref="B103:B104"/>
    <mergeCell ref="B101:B102"/>
    <mergeCell ref="B99:B100"/>
    <mergeCell ref="B97:B98"/>
    <mergeCell ref="A91:A112"/>
    <mergeCell ref="B93:B94"/>
    <mergeCell ref="B91:B92"/>
    <mergeCell ref="B111:B112"/>
    <mergeCell ref="B95:B96"/>
    <mergeCell ref="E88:AP88"/>
    <mergeCell ref="AN3:AO5"/>
    <mergeCell ref="A32:A40"/>
    <mergeCell ref="B4:C4"/>
    <mergeCell ref="AR64:AR66"/>
    <mergeCell ref="AS64:AS66"/>
    <mergeCell ref="A65:B66"/>
    <mergeCell ref="C65:C66"/>
    <mergeCell ref="E65:H65"/>
    <mergeCell ref="I65:L65"/>
    <mergeCell ref="M65:P65"/>
    <mergeCell ref="Q65:T65"/>
    <mergeCell ref="U65:W65"/>
    <mergeCell ref="A64:D64"/>
    <mergeCell ref="E64:AP64"/>
    <mergeCell ref="X65:AA65"/>
    <mergeCell ref="AB65:AD65"/>
    <mergeCell ref="AE65:AI65"/>
    <mergeCell ref="AJ65:AL65"/>
    <mergeCell ref="AM65:AP65"/>
    <mergeCell ref="AQ64:AQ66"/>
    <mergeCell ref="AR42:AR44"/>
    <mergeCell ref="AS42:AS44"/>
    <mergeCell ref="A43:B44"/>
    <mergeCell ref="C43:C44"/>
    <mergeCell ref="E43:H43"/>
    <mergeCell ref="I43:L43"/>
    <mergeCell ref="M43:P43"/>
    <mergeCell ref="A280:A294"/>
    <mergeCell ref="AR277:AR279"/>
    <mergeCell ref="A278:C279"/>
    <mergeCell ref="A277:D277"/>
    <mergeCell ref="AS277:AS279"/>
    <mergeCell ref="E278:H278"/>
    <mergeCell ref="I278:L278"/>
    <mergeCell ref="M278:P278"/>
    <mergeCell ref="Q278:T278"/>
    <mergeCell ref="U278:W278"/>
    <mergeCell ref="X278:AA278"/>
    <mergeCell ref="AB278:AD278"/>
    <mergeCell ref="E277:AP277"/>
    <mergeCell ref="AQ277:AQ279"/>
    <mergeCell ref="AE278:AI278"/>
    <mergeCell ref="AJ278:AL278"/>
    <mergeCell ref="AM278:AP278"/>
    <mergeCell ref="AS257:AS259"/>
    <mergeCell ref="E258:H258"/>
    <mergeCell ref="I258:L258"/>
    <mergeCell ref="M258:P258"/>
    <mergeCell ref="Q258:T258"/>
    <mergeCell ref="A224:A255"/>
    <mergeCell ref="Q222:T222"/>
    <mergeCell ref="U222:W222"/>
    <mergeCell ref="X222:AA222"/>
    <mergeCell ref="AB222:AD222"/>
    <mergeCell ref="AE222:AI222"/>
    <mergeCell ref="AJ222:AL222"/>
    <mergeCell ref="U258:W258"/>
    <mergeCell ref="X258:AA258"/>
    <mergeCell ref="AB258:AD258"/>
    <mergeCell ref="AE258:AI258"/>
    <mergeCell ref="AJ258:AL258"/>
    <mergeCell ref="AM258:AP258"/>
    <mergeCell ref="E257:AP257"/>
    <mergeCell ref="AQ257:AQ259"/>
    <mergeCell ref="AR257:AR259"/>
    <mergeCell ref="B224:B225"/>
    <mergeCell ref="B226:B227"/>
    <mergeCell ref="B228:B229"/>
    <mergeCell ref="AR221:AR223"/>
    <mergeCell ref="AS221:AS223"/>
    <mergeCell ref="A222:C223"/>
    <mergeCell ref="E222:H222"/>
    <mergeCell ref="I222:L222"/>
    <mergeCell ref="M222:P222"/>
    <mergeCell ref="A188:A219"/>
    <mergeCell ref="AM222:AP222"/>
    <mergeCell ref="B194:B195"/>
    <mergeCell ref="B196:B197"/>
    <mergeCell ref="B198:B199"/>
    <mergeCell ref="B200:B201"/>
    <mergeCell ref="B202:B203"/>
    <mergeCell ref="B204:B205"/>
    <mergeCell ref="B206:B207"/>
    <mergeCell ref="B190:B191"/>
    <mergeCell ref="B192:B193"/>
    <mergeCell ref="B218:B219"/>
    <mergeCell ref="A221:D221"/>
    <mergeCell ref="AR185:AR187"/>
    <mergeCell ref="AS185:AS187"/>
    <mergeCell ref="A186:C187"/>
    <mergeCell ref="E186:H186"/>
    <mergeCell ref="I186:L186"/>
    <mergeCell ref="M186:P186"/>
    <mergeCell ref="Q186:T186"/>
    <mergeCell ref="U186:W186"/>
    <mergeCell ref="X186:AA186"/>
    <mergeCell ref="AB186:AD186"/>
    <mergeCell ref="AE186:AI186"/>
    <mergeCell ref="AJ186:AL186"/>
    <mergeCell ref="AM186:AP186"/>
    <mergeCell ref="A185:D185"/>
    <mergeCell ref="E185:AP185"/>
    <mergeCell ref="AQ185:AQ187"/>
    <mergeCell ref="AR151:AR153"/>
    <mergeCell ref="AS151:AS153"/>
    <mergeCell ref="A152:C153"/>
    <mergeCell ref="E152:H152"/>
    <mergeCell ref="I152:L152"/>
    <mergeCell ref="M152:P152"/>
    <mergeCell ref="Q152:T152"/>
    <mergeCell ref="U152:W152"/>
    <mergeCell ref="X152:AA152"/>
    <mergeCell ref="AB152:AD152"/>
    <mergeCell ref="AE152:AI152"/>
    <mergeCell ref="AJ152:AL152"/>
    <mergeCell ref="AM152:AP152"/>
    <mergeCell ref="A151:D151"/>
    <mergeCell ref="E151:AP151"/>
    <mergeCell ref="AQ151:AQ153"/>
    <mergeCell ref="AR114:AR116"/>
    <mergeCell ref="AS114:AS116"/>
    <mergeCell ref="A115:C116"/>
    <mergeCell ref="E115:H115"/>
    <mergeCell ref="I115:L115"/>
    <mergeCell ref="M115:P115"/>
    <mergeCell ref="Q115:T115"/>
    <mergeCell ref="B85:B86"/>
    <mergeCell ref="A67:A86"/>
    <mergeCell ref="B71:B72"/>
    <mergeCell ref="B73:B74"/>
    <mergeCell ref="B67:B68"/>
    <mergeCell ref="B75:B76"/>
    <mergeCell ref="B77:B78"/>
    <mergeCell ref="B79:B80"/>
    <mergeCell ref="B81:B82"/>
    <mergeCell ref="B83:B84"/>
    <mergeCell ref="AR88:AR90"/>
    <mergeCell ref="AS88:AS90"/>
    <mergeCell ref="M89:P89"/>
    <mergeCell ref="Q89:T89"/>
    <mergeCell ref="U89:W89"/>
    <mergeCell ref="E89:H89"/>
    <mergeCell ref="AJ115:AL115"/>
    <mergeCell ref="AR29:AR31"/>
    <mergeCell ref="AJ30:AL30"/>
    <mergeCell ref="AM30:AP30"/>
    <mergeCell ref="A28:D28"/>
    <mergeCell ref="AS29:AS31"/>
    <mergeCell ref="E30:H30"/>
    <mergeCell ref="I30:L30"/>
    <mergeCell ref="M30:P30"/>
    <mergeCell ref="Q30:T30"/>
    <mergeCell ref="U30:W30"/>
    <mergeCell ref="X30:AA30"/>
    <mergeCell ref="AB30:AD30"/>
    <mergeCell ref="AE30:AI30"/>
    <mergeCell ref="A30:B31"/>
    <mergeCell ref="C30:C31"/>
    <mergeCell ref="A29:D29"/>
    <mergeCell ref="E29:AP29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18:B19"/>
    <mergeCell ref="B20:B21"/>
    <mergeCell ref="B22:B23"/>
    <mergeCell ref="B24:B25"/>
    <mergeCell ref="B26:B27"/>
    <mergeCell ref="E221:AP221"/>
    <mergeCell ref="I89:L89"/>
    <mergeCell ref="X89:AA89"/>
    <mergeCell ref="AB89:AD89"/>
    <mergeCell ref="AE89:AI89"/>
    <mergeCell ref="AJ89:AL89"/>
    <mergeCell ref="AM89:AP89"/>
    <mergeCell ref="AP4:AQ4"/>
    <mergeCell ref="AQ221:AQ223"/>
    <mergeCell ref="X3:AB3"/>
    <mergeCell ref="X4:AB5"/>
    <mergeCell ref="AP5:AQ5"/>
    <mergeCell ref="X6:AB6"/>
    <mergeCell ref="AQ88:AQ90"/>
    <mergeCell ref="AQ42:AQ44"/>
    <mergeCell ref="U115:W115"/>
    <mergeCell ref="X115:AA11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28" max="50" man="1"/>
    <brk id="41" max="50" man="1"/>
    <brk id="63" max="50" man="1"/>
    <brk id="87" max="50" man="1"/>
    <brk id="113" max="16383" man="1"/>
    <brk id="150" max="16383" man="1"/>
    <brk id="184" max="16383" man="1"/>
    <brk id="220" max="16383" man="1"/>
    <brk id="256" max="50" man="1"/>
    <brk id="276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2025-07-31T04:29:37Z</cp:lastPrinted>
  <dcterms:created xsi:type="dcterms:W3CDTF">2024-09-28T08:38:22Z</dcterms:created>
  <dcterms:modified xsi:type="dcterms:W3CDTF">2025-09-18T04:58:21Z</dcterms:modified>
</cp:coreProperties>
</file>